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11640" activeTab="1"/>
  </bookViews>
  <sheets>
    <sheet name="Traffic Rates - Prior Month" sheetId="1" r:id="rId1"/>
    <sheet name="YTD 2023" sheetId="2" r:id="rId2"/>
    <sheet name="YTD 2022" sheetId="3" r:id="rId3"/>
    <sheet name="YTD 2021" sheetId="4" r:id="rId4"/>
    <sheet name="YTD 2020" sheetId="5" r:id="rId5"/>
    <sheet name="YTD 2019" sheetId="6" r:id="rId6"/>
    <sheet name="YTD 2018" sheetId="7" r:id="rId7"/>
    <sheet name="YTD 2017" sheetId="8" r:id="rId8"/>
    <sheet name="YTD 2016" sheetId="9" r:id="rId9"/>
    <sheet name="YTD 2015" sheetId="10" r:id="rId10"/>
    <sheet name="YTD 2014 Aug-Dec" sheetId="11" r:id="rId11"/>
    <sheet name="YTD 2014" sheetId="12" r:id="rId12"/>
    <sheet name="YTD 2013" sheetId="13" r:id="rId13"/>
    <sheet name="YTD 2012" sheetId="14" r:id="rId14"/>
    <sheet name="YTD 2011" sheetId="15" r:id="rId15"/>
    <sheet name="YTD 2010" sheetId="16" r:id="rId16"/>
    <sheet name="YTD 2009" sheetId="17" r:id="rId17"/>
    <sheet name="YTD 2008" sheetId="18" r:id="rId18"/>
    <sheet name="YTD 2007" sheetId="19" r:id="rId19"/>
    <sheet name="YTD 2006" sheetId="20" r:id="rId20"/>
    <sheet name="YTD 2005 " sheetId="21" r:id="rId21"/>
  </sheets>
  <externalReferences>
    <externalReference r:id="rId24"/>
  </externalReferences>
  <definedNames>
    <definedName name="_xlfn.IFERROR" hidden="1">#NAME?</definedName>
    <definedName name="_xlfn.SINGLE" hidden="1">#NAME?</definedName>
    <definedName name="_xlnm.Print_Area" localSheetId="20">'YTD 2005 '!$A$1:$O$71</definedName>
    <definedName name="_xlnm.Print_Area" localSheetId="19">'YTD 2006'!$A$1:$N$76</definedName>
    <definedName name="_xlnm.Print_Area" localSheetId="18">'YTD 2007'!$A$1:$N$83</definedName>
    <definedName name="_xlnm.Print_Area" localSheetId="17">'YTD 2008'!$A$80:$H$96</definedName>
    <definedName name="_xlnm.Print_Area" localSheetId="16">'YTD 2009'!$A$1:$H$20</definedName>
    <definedName name="_xlnm.Print_Titles" localSheetId="20">'YTD 2005 '!$A:$B</definedName>
    <definedName name="_xlnm.Print_Titles" localSheetId="19">'YTD 2006'!$A:$B</definedName>
    <definedName name="_xlnm.Print_Titles" localSheetId="18">'YTD 2007'!$A:$B</definedName>
  </definedNames>
  <calcPr fullCalcOnLoad="1"/>
</workbook>
</file>

<file path=xl/comments15.xml><?xml version="1.0" encoding="utf-8"?>
<comments xmlns="http://schemas.openxmlformats.org/spreadsheetml/2006/main">
  <authors>
    <author>mcgrathc</author>
  </authors>
  <commentList>
    <comment ref="A42" authorId="0">
      <text>
        <r>
          <rPr>
            <sz val="8"/>
            <rFont val="Tahoma"/>
            <family val="2"/>
          </rPr>
          <t xml:space="preserve">The NASDAQ OMX PSX market officially launched on October 8, 2010.  
</t>
        </r>
      </text>
    </comment>
  </commentList>
</comments>
</file>

<file path=xl/comments16.xml><?xml version="1.0" encoding="utf-8"?>
<comments xmlns="http://schemas.openxmlformats.org/spreadsheetml/2006/main">
  <authors>
    <author>mcgrathc</author>
  </authors>
  <commentList>
    <comment ref="K28" authorId="0">
      <text>
        <r>
          <rPr>
            <sz val="10"/>
            <rFont val="Tahoma"/>
            <family val="2"/>
          </rPr>
          <t>Beginning May 2010, NASDAQ OMX is reporting message traffic statistics for the NASDAQ TotalView-ITCH 3.2 (equity symbology compliant) data formats.</t>
        </r>
        <r>
          <rPr>
            <sz val="10"/>
            <rFont val="Tahoma"/>
            <family val="2"/>
          </rPr>
          <t xml:space="preserve">
</t>
        </r>
      </text>
    </comment>
    <comment ref="K35" authorId="0">
      <text>
        <r>
          <rPr>
            <sz val="10"/>
            <rFont val="Tahoma"/>
            <family val="2"/>
          </rPr>
          <t>Beginning May 2010, NASDAQ OMX is reporting message traffic statistics for the BX TotalView-ITCH 3.2 (equity symbology compliant) data formats.</t>
        </r>
      </text>
    </comment>
    <comment ref="A42" authorId="0">
      <text>
        <r>
          <rPr>
            <sz val="8"/>
            <rFont val="Tahoma"/>
            <family val="2"/>
          </rPr>
          <t xml:space="preserve">The NASDAQ OMX PSX market officially launched on October 8, 2010.  
</t>
        </r>
      </text>
    </comment>
  </commentList>
</comments>
</file>

<file path=xl/comments17.xml><?xml version="1.0" encoding="utf-8"?>
<comments xmlns="http://schemas.openxmlformats.org/spreadsheetml/2006/main">
  <authors>
    <author>mcgrathc</author>
  </authors>
  <commentList>
    <comment ref="A25" authorId="0">
      <text>
        <r>
          <rPr>
            <sz val="10"/>
            <rFont val="Tahoma"/>
            <family val="2"/>
          </rPr>
          <t>As noted in Data Technical News #2009-13, NASDAQ OMX completed its mandatory TotalView-ITCH customer migration to new data formats on March 31, 2009.  
Data rates reported for January - March 2009 reflect the message rates for the legacy TotalView-ITCH 3.0 data feed.  
Data rates reported for April - December 2009 will reflect the message rates for the new TotalView-ITCH 3.1 data feed</t>
        </r>
      </text>
    </comment>
    <comment ref="C26" authorId="0">
      <text>
        <r>
          <rPr>
            <sz val="10"/>
            <rFont val="Tahoma"/>
            <family val="2"/>
          </rPr>
          <t>For January 2009, NASDAQ OMX is reporting message rate statistics for the TotalView-ITCH 3.0 data feed.</t>
        </r>
      </text>
    </comment>
    <comment ref="E26" authorId="0">
      <text>
        <r>
          <rPr>
            <sz val="10"/>
            <rFont val="Tahoma"/>
            <family val="2"/>
          </rPr>
          <t>For February 2009, NASDAQ OMX is reporting message rate statistics for the TotalView-ITCH 3.0 data feed.</t>
        </r>
        <r>
          <rPr>
            <sz val="10"/>
            <rFont val="Tahoma"/>
            <family val="2"/>
          </rPr>
          <t xml:space="preserve">
</t>
        </r>
      </text>
    </comment>
    <comment ref="G26" authorId="0">
      <text>
        <r>
          <rPr>
            <sz val="10"/>
            <rFont val="Tahoma"/>
            <family val="2"/>
          </rPr>
          <t>For March 2009, NASDAQ OMX is reporting message rate statistics for the TotalView-ITCH 3.0 data feed.</t>
        </r>
      </text>
    </comment>
    <comment ref="A128" authorId="0">
      <text>
        <r>
          <rPr>
            <sz val="10"/>
            <rFont val="Tahoma"/>
            <family val="2"/>
          </rPr>
          <t>QBBO is part of the NASDAQ Basic entitlement.  NASDAQ started to track peak message rate statistics for feed in June of 2009.</t>
        </r>
      </text>
    </comment>
  </commentList>
</comments>
</file>

<file path=xl/comments18.xml><?xml version="1.0" encoding="utf-8"?>
<comments xmlns="http://schemas.openxmlformats.org/spreadsheetml/2006/main">
  <authors>
    <author>EMPLOYEE</author>
  </authors>
  <commentList>
    <comment ref="G62" authorId="0">
      <text>
        <r>
          <rPr>
            <b/>
            <sz val="8"/>
            <rFont val="Tahoma"/>
            <family val="2"/>
          </rPr>
          <t>NASDAQ Options Market statistics are available beginning May of 2008.</t>
        </r>
      </text>
    </comment>
    <comment ref="H49" authorId="0">
      <text>
        <r>
          <rPr>
            <sz val="8"/>
            <rFont val="Tahoma"/>
            <family val="2"/>
          </rPr>
          <t>NASDAQ launched the NLS product in June of 2008.</t>
        </r>
      </text>
    </comment>
  </commentList>
</comments>
</file>

<file path=xl/comments19.xml><?xml version="1.0" encoding="utf-8"?>
<comments xmlns="http://schemas.openxmlformats.org/spreadsheetml/2006/main">
  <authors>
    <author>EMPLOYEE</author>
  </authors>
  <commentList>
    <comment ref="H37" authorId="0">
      <text>
        <r>
          <rPr>
            <sz val="8"/>
            <rFont val="Tahoma"/>
            <family val="2"/>
          </rPr>
          <t xml:space="preserve">For TV-ITCH 3.0, this month's statistics are based on a two week period only (June 13 to June 29, 2007).
</t>
        </r>
      </text>
    </comment>
    <comment ref="G25" authorId="0">
      <text>
        <r>
          <rPr>
            <sz val="8"/>
            <rFont val="Tahoma"/>
            <family val="2"/>
          </rPr>
          <t>For TV-legacy, this month's statistics were based on the period of May 1 to May 18, 2007 only.  TV-legacy was decommissioned as of COB May 18, 2007.</t>
        </r>
      </text>
    </comment>
    <comment ref="H4" authorId="0">
      <text>
        <r>
          <rPr>
            <sz val="8"/>
            <rFont val="Tahoma"/>
            <family val="2"/>
          </rPr>
          <t>The bandwidth allocation for the UTP data feeds were increased on June 11, 2007.  Please see 
UTP Vendor Alert #2007-029 for details.</t>
        </r>
      </text>
    </comment>
    <comment ref="H10" authorId="0">
      <text>
        <r>
          <rPr>
            <sz val="8"/>
            <rFont val="Tahoma"/>
            <family val="2"/>
          </rPr>
          <t>The bandwidth allocation for the UTP data feeds were increased on June 11, 2007.  Please see 
UTP Vendor Alert #2007-029 for details.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sz val="8"/>
            <rFont val="Tahoma"/>
            <family val="2"/>
          </rPr>
          <t>The bandwidth allocation for the UTP data feeds were increased on June 11, 2007.  Please see 
UTP Vendor Alert #2007-029 for details.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sz val="8"/>
            <rFont val="Tahoma"/>
            <family val="2"/>
          </rPr>
          <t>TotalView-Aggregated was introduced in October of 2006.  NASDAQ started to traffic monthly rates in August of 2007.</t>
        </r>
      </text>
    </comment>
    <comment ref="I37" authorId="0">
      <text>
        <r>
          <rPr>
            <sz val="8"/>
            <rFont val="Tahoma"/>
            <family val="2"/>
          </rPr>
          <t>TotalView-ITCH 3.0 was introduced in October of 2006.  NASDAQ started to traffic monthly rates in late June of 2007</t>
        </r>
        <r>
          <rPr>
            <b/>
            <sz val="8"/>
            <rFont val="Tahoma"/>
            <family val="2"/>
          </rPr>
          <t>.</t>
        </r>
      </text>
    </comment>
    <comment ref="J31" authorId="0">
      <text>
        <r>
          <rPr>
            <sz val="8"/>
            <rFont val="Tahoma"/>
            <family val="2"/>
          </rPr>
          <t xml:space="preserve">NQDS was retired as of August 31, 2007.  NQDS was replaced with the Level 2 data feed.  (Note: Data statistics for Level 2 will be tracked beginning in September of 2007.For transitional purposes, NASDAQ will continue to provide NQDS reference points through November of 2007. ) </t>
        </r>
      </text>
    </comment>
    <comment ref="I67" authorId="0">
      <text>
        <r>
          <rPr>
            <sz val="8"/>
            <rFont val="Tahoma"/>
            <family val="2"/>
          </rPr>
          <t xml:space="preserve">In July of 2007, the National Association of Securities Dealers (NASD) changed its name to the Financial Industry Regulatory Authority (FINRA). 
</t>
        </r>
      </text>
    </comment>
    <comment ref="K49" authorId="0">
      <text>
        <r>
          <rPr>
            <sz val="8"/>
            <rFont val="Tahoma"/>
            <family val="2"/>
          </rPr>
          <t>NASDAQ introduced Level 2 in February of 2007.  NASDAQ started to track the data rates in September 2007.  For the initial month, the peak statistics reflect the data rates from September 6 to 30, 2007 only.</t>
        </r>
      </text>
    </comment>
  </commentList>
</comments>
</file>

<file path=xl/sharedStrings.xml><?xml version="1.0" encoding="utf-8"?>
<sst xmlns="http://schemas.openxmlformats.org/spreadsheetml/2006/main" count="3717" uniqueCount="144">
  <si>
    <t>Breakdown by Nasdaq Data Feed</t>
  </si>
  <si>
    <t>Month</t>
  </si>
  <si>
    <t>1-second peak</t>
  </si>
  <si>
    <t>100-msecond peak</t>
  </si>
  <si>
    <t>1-msecond peak</t>
  </si>
  <si>
    <t>Peak Daily Message Count</t>
  </si>
  <si>
    <t>Nasdaq TotalView-ITCH</t>
  </si>
  <si>
    <t>Nasdaq TotalView-ITCH (FPGA)</t>
  </si>
  <si>
    <t xml:space="preserve">Nasdaq TotalView-Aggregated </t>
  </si>
  <si>
    <t xml:space="preserve">Nasdaq Level 2 </t>
  </si>
  <si>
    <t>Nasdaq Last Sale (NLS)</t>
  </si>
  <si>
    <t>NLS Plus</t>
  </si>
  <si>
    <t>Nasdaq Best Bid and Offer (QBBO)</t>
  </si>
  <si>
    <t>BX TotalView-ITCH</t>
  </si>
  <si>
    <t>BX Last Sale (BLS)</t>
  </si>
  <si>
    <t>BX Best Bid and Offer (BBO)</t>
  </si>
  <si>
    <t>PSX TotalView-ITCH</t>
  </si>
  <si>
    <t>PSX Last Sale (PLS)</t>
  </si>
  <si>
    <t>PSX Best Bid and Offer (BBO)</t>
  </si>
  <si>
    <t>Best of Nasdaq Options (BONO) - Quotes</t>
  </si>
  <si>
    <t>Best of Nasdaq Options (BONO) - Trades</t>
  </si>
  <si>
    <t>Nasdaq ITCH to Trade Options (ITTO)</t>
  </si>
  <si>
    <t>BX Options Depth of Market (BX Depth)</t>
  </si>
  <si>
    <t>BX Options Top of Market (BX Top) - Quotes</t>
  </si>
  <si>
    <t>BX Options Top of Market (BX Top) - Trades</t>
  </si>
  <si>
    <t>PHLX Depth of Market</t>
  </si>
  <si>
    <t>Top of PHLX Options (TOPO) - Quotes</t>
  </si>
  <si>
    <t>Top of PHLX Options (TOPO) - Trades</t>
  </si>
  <si>
    <t>Nasdaq ISE Depth of Market</t>
  </si>
  <si>
    <t>Nasdaq ISE Order</t>
  </si>
  <si>
    <t>Nasdaq ISE Top Quote</t>
  </si>
  <si>
    <t>Nasdaq ISE Trade</t>
  </si>
  <si>
    <t>Nasdaq GEMX Depth of Market</t>
  </si>
  <si>
    <t>Nasdaq GEMX Order</t>
  </si>
  <si>
    <t>Nasdaq GEMX Top Quote</t>
  </si>
  <si>
    <t>Nasdaq GEMX Trade</t>
  </si>
  <si>
    <t>Nasdaq MRX Depth of Market</t>
  </si>
  <si>
    <t>Nasdaq MRX Order</t>
  </si>
  <si>
    <t>Nasdaq MRX Top Quote</t>
  </si>
  <si>
    <t>Nasdaq MRX Trade</t>
  </si>
  <si>
    <t>Nasdaq Data Feeds</t>
  </si>
  <si>
    <t>Rate Statistic</t>
  </si>
  <si>
    <t>Peak Rate</t>
  </si>
  <si>
    <t>Date of Peak</t>
  </si>
  <si>
    <t>1-second</t>
  </si>
  <si>
    <t>100- msec</t>
  </si>
  <si>
    <t>1- msec</t>
  </si>
  <si>
    <t xml:space="preserve">Nasdaq Last Sale (NLS) </t>
  </si>
  <si>
    <t>Nasdaq Best of Bid and Offer (QBBO)</t>
  </si>
  <si>
    <t>Nov-22</t>
  </si>
  <si>
    <t>Dec-22</t>
  </si>
  <si>
    <t>Nov-21</t>
  </si>
  <si>
    <t>Dec-21</t>
  </si>
  <si>
    <t xml:space="preserve">105638419
</t>
  </si>
  <si>
    <t xml:space="preserve"> 2020-10-22</t>
  </si>
  <si>
    <t xml:space="preserve"> 2019-02-12</t>
  </si>
  <si>
    <t>v</t>
  </si>
  <si>
    <t xml:space="preserve"> 2018-10-11</t>
  </si>
  <si>
    <t xml:space="preserve"> 2018-01-08</t>
  </si>
  <si>
    <t xml:space="preserve"> 2017-02-27</t>
  </si>
  <si>
    <t>02/29/17</t>
  </si>
  <si>
    <t xml:space="preserve"> 2017-06-09</t>
  </si>
  <si>
    <t xml:space="preserve">N/A </t>
  </si>
  <si>
    <t>N/A</t>
  </si>
  <si>
    <t xml:space="preserve">Nasdaq Last Sale Plus (NLS Plus) </t>
  </si>
  <si>
    <t>NASDAQ Data Feeds</t>
  </si>
  <si>
    <t>Time of Peak</t>
  </si>
  <si>
    <t>NASDAQ TotalView-ITCH 5.0</t>
  </si>
  <si>
    <t>BX TotalView-ITCH 5.0</t>
  </si>
  <si>
    <t>PSX TotalView-ITCH 5.0</t>
  </si>
  <si>
    <t>NASDAQ TotalView-ITCH 4.1</t>
  </si>
  <si>
    <t>BX TotalView-ITCH 4.1</t>
  </si>
  <si>
    <t>PSX TotalView-ITCH 4.1</t>
  </si>
  <si>
    <t xml:space="preserve">NASDAQ TotalView-Aggregated </t>
  </si>
  <si>
    <t xml:space="preserve">NASDAQ Level 2 </t>
  </si>
  <si>
    <t xml:space="preserve">NASDAQ Last Sale (NLS) </t>
  </si>
  <si>
    <t xml:space="preserve">NASDAQ Last Sale Plus (NLS Plus) </t>
  </si>
  <si>
    <t>NASDAQ Best of Bid and Offer (QBBO)</t>
  </si>
  <si>
    <t>UTP Feeds</t>
  </si>
  <si>
    <t>UTP Quotation Data Feed (UQDF)</t>
  </si>
  <si>
    <t>5-second</t>
  </si>
  <si>
    <t>30-second</t>
  </si>
  <si>
    <t>1-minute</t>
  </si>
  <si>
    <t xml:space="preserve">Daily </t>
  </si>
  <si>
    <t>Monthly Total Messages</t>
  </si>
  <si>
    <t>UTP Trade Data Feed (UTDF)</t>
  </si>
  <si>
    <t>OTC Montage Data Feed (OMDF)</t>
  </si>
  <si>
    <t>NASDAQ TotalView-ITCH 3.1 / 3.2</t>
  </si>
  <si>
    <t>15-second</t>
  </si>
  <si>
    <t>5-minute</t>
  </si>
  <si>
    <t>BX TotalView-ITCH 3.1 / 3.2</t>
  </si>
  <si>
    <t>PSX TotalView-ITCH 3.2</t>
  </si>
  <si>
    <t>TotalView-Aggregated - Channel 1 (A)</t>
  </si>
  <si>
    <t>TotalView-Aggregated - Channel 2 (B-C)</t>
  </si>
  <si>
    <t>TotalView-Aggregated - Channel 3 (D-F)</t>
  </si>
  <si>
    <t>TotalView-Aggregated - Channel 4 (G-K)</t>
  </si>
  <si>
    <t>TotalView-Aggregated - Channel 5 (L-N)</t>
  </si>
  <si>
    <t>TotalView-Aggregated - Channel 6 (O-Q)</t>
  </si>
  <si>
    <t>TotalView-Aggregated - Channel 7 (R-S)</t>
  </si>
  <si>
    <t>TotalView-Aggregated - Channel 8 (T-Z)</t>
  </si>
  <si>
    <t>NASDAQ Level 2 - Channel 1 (A-E)</t>
  </si>
  <si>
    <t>NASDAQ Level 2 - Channel 2 (F-N)</t>
  </si>
  <si>
    <t>NASDAQ Level 2 - Channel 3 (O-Z)</t>
  </si>
  <si>
    <t>QBBO - Channel 1 (NYSE Issues)</t>
  </si>
  <si>
    <t>QBBO - Channel 2 (Amex Issues)</t>
  </si>
  <si>
    <t>QBBO - Channel 3 (NASDAQ Issues)</t>
  </si>
  <si>
    <t>FINRA Data Feeds</t>
  </si>
  <si>
    <t>Bulletin Board Dissemination Service (BBDS)</t>
  </si>
  <si>
    <t>Trade Data Dissemination Service (TDDS)</t>
  </si>
  <si>
    <t>Bond Trade Dissemination Service (BTDS)</t>
  </si>
  <si>
    <t xml:space="preserve">  15:59:24 </t>
  </si>
  <si>
    <t>NASDAQ Options Market Data Feeds</t>
  </si>
  <si>
    <t>Best of NASDAQ Options (BONO)</t>
  </si>
  <si>
    <t>-</t>
  </si>
  <si>
    <t>NASDAQ ITCH To Trade Options (ITTO)</t>
  </si>
  <si>
    <t>Russell Reconstitution</t>
  </si>
  <si>
    <t>Time</t>
  </si>
  <si>
    <t>12/17/10  13:50:00 AM</t>
  </si>
  <si>
    <t>n/a</t>
  </si>
  <si>
    <t>no new peak</t>
  </si>
  <si>
    <t>12/17/2010  15:50:00 PM</t>
  </si>
  <si>
    <t>Multiple days</t>
  </si>
  <si>
    <t xml:space="preserve">NASDAQ Options - Depth At Price (DAP) </t>
  </si>
  <si>
    <t>TotalView-ITCH 3.0 / TotalView-ITCH 3.1</t>
  </si>
  <si>
    <t xml:space="preserve">TotalView-Aggregated </t>
  </si>
  <si>
    <t>4/24/09  15:55:00'</t>
  </si>
  <si>
    <t>Multiple</t>
  </si>
  <si>
    <t xml:space="preserve">TotalView-ITCH 3.0 </t>
  </si>
  <si>
    <t>TotalView-Aggregated</t>
  </si>
  <si>
    <t>NASDAQ Level 2</t>
  </si>
  <si>
    <t xml:space="preserve">TotalView-ITCH 2.0 </t>
  </si>
  <si>
    <t>NASDAQ Index Dissemination Service (NIDS)</t>
  </si>
  <si>
    <t>NASDAQ TotalView - Legacy</t>
  </si>
  <si>
    <t>NASDAQ Quotation Dissemination Service (NQDS)</t>
  </si>
  <si>
    <t>NASDAQ TotalView</t>
  </si>
  <si>
    <t>NASDAQ OrderView</t>
  </si>
  <si>
    <t xml:space="preserve">ITCH 2.0 </t>
  </si>
  <si>
    <t>NASDAQ OpenView</t>
  </si>
  <si>
    <t>NASD Data Feeds</t>
  </si>
  <si>
    <t>BX TotalView-ITCH (FPGA)</t>
  </si>
  <si>
    <t>PSX TotalView-ITCH (FPGA)</t>
  </si>
  <si>
    <t/>
  </si>
  <si>
    <t>Mar-24</t>
  </si>
  <si>
    <t>Apr-24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</si>
</sst>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[$-409]mmm\-yy;@"/>
    <numFmt numFmtId="168" formatCode="[$-409]m/d/yy\ h:mm\ AM/PM;@"/>
    <numFmt numFmtId="169" formatCode="m/d/yy;@"/>
    <numFmt numFmtId="170" formatCode="[$-409]mmmm\ d\,\ yyyy;@"/>
    <numFmt numFmtId="171" formatCode="#,###"/>
    <numFmt numFmtId="172" formatCode="mm/dd/yy;@"/>
    <numFmt numFmtId="173" formatCode="m/d/yyyy;@"/>
    <numFmt numFmtId="174" formatCode="_(* #,##0_);_(* \(#,##0\);_(* &quot;-&quot;??_);_(@_)"/>
    <numFmt numFmtId="175" formatCode="mmm\-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1"/>
      <name val="Verdana"/>
      <family val="2"/>
    </font>
    <font>
      <sz val="10"/>
      <name val="Tahoma"/>
      <family val="2"/>
    </font>
    <font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Alignment="1">
      <alignment/>
    </xf>
    <xf numFmtId="17" fontId="3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165" fontId="2" fillId="33" borderId="0" xfId="0" applyNumberFormat="1" applyFont="1" applyFill="1" applyBorder="1" applyAlignment="1">
      <alignment vertical="top" wrapText="1"/>
    </xf>
    <xf numFmtId="166" fontId="2" fillId="33" borderId="0" xfId="42" applyNumberFormat="1" applyFont="1" applyFill="1" applyAlignment="1">
      <alignment/>
    </xf>
    <xf numFmtId="3" fontId="2" fillId="33" borderId="0" xfId="0" applyNumberFormat="1" applyFont="1" applyFill="1" applyBorder="1" applyAlignment="1">
      <alignment vertical="top" wrapText="1"/>
    </xf>
    <xf numFmtId="17" fontId="3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165" fontId="2" fillId="34" borderId="0" xfId="0" applyNumberFormat="1" applyFont="1" applyFill="1" applyBorder="1" applyAlignment="1">
      <alignment vertical="top" wrapText="1"/>
    </xf>
    <xf numFmtId="3" fontId="2" fillId="34" borderId="0" xfId="0" applyNumberFormat="1" applyFont="1" applyFill="1" applyBorder="1" applyAlignment="1">
      <alignment vertical="top" wrapText="1"/>
    </xf>
    <xf numFmtId="3" fontId="2" fillId="34" borderId="0" xfId="0" applyNumberFormat="1" applyFont="1" applyFill="1" applyBorder="1" applyAlignment="1">
      <alignment horizontal="center" vertical="top" wrapText="1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166" fontId="2" fillId="34" borderId="0" xfId="42" applyNumberFormat="1" applyFont="1" applyFill="1" applyAlignment="1">
      <alignment/>
    </xf>
    <xf numFmtId="165" fontId="2" fillId="33" borderId="0" xfId="0" applyNumberFormat="1" applyFont="1" applyFill="1" applyBorder="1" applyAlignment="1">
      <alignment horizontal="right" vertical="top" wrapText="1"/>
    </xf>
    <xf numFmtId="3" fontId="2" fillId="34" borderId="0" xfId="0" applyNumberFormat="1" applyFont="1" applyFill="1" applyAlignment="1">
      <alignment/>
    </xf>
    <xf numFmtId="165" fontId="2" fillId="33" borderId="0" xfId="42" applyNumberFormat="1" applyFont="1" applyFill="1" applyAlignment="1">
      <alignment/>
    </xf>
    <xf numFmtId="165" fontId="2" fillId="34" borderId="0" xfId="42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165" fontId="2" fillId="34" borderId="0" xfId="0" applyNumberFormat="1" applyFont="1" applyFill="1" applyAlignment="1">
      <alignment/>
    </xf>
    <xf numFmtId="3" fontId="2" fillId="33" borderId="0" xfId="42" applyNumberFormat="1" applyFont="1" applyFill="1" applyAlignment="1">
      <alignment/>
    </xf>
    <xf numFmtId="3" fontId="2" fillId="34" borderId="0" xfId="42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167" fontId="3" fillId="33" borderId="0" xfId="0" applyNumberFormat="1" applyFont="1" applyFill="1" applyAlignment="1">
      <alignment/>
    </xf>
    <xf numFmtId="167" fontId="3" fillId="34" borderId="0" xfId="0" applyNumberFormat="1" applyFont="1" applyFill="1" applyAlignment="1">
      <alignment/>
    </xf>
    <xf numFmtId="165" fontId="2" fillId="34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164" fontId="2" fillId="34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8" fontId="8" fillId="33" borderId="0" xfId="42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165" fontId="8" fillId="33" borderId="0" xfId="0" applyNumberFormat="1" applyFont="1" applyFill="1" applyAlignment="1">
      <alignment/>
    </xf>
    <xf numFmtId="165" fontId="8" fillId="33" borderId="0" xfId="42" applyNumberFormat="1" applyFont="1" applyFill="1" applyAlignment="1">
      <alignment/>
    </xf>
    <xf numFmtId="169" fontId="8" fillId="33" borderId="0" xfId="42" applyNumberFormat="1" applyFont="1" applyFill="1" applyAlignment="1">
      <alignment/>
    </xf>
    <xf numFmtId="169" fontId="8" fillId="33" borderId="0" xfId="0" applyNumberFormat="1" applyFont="1" applyFill="1" applyBorder="1" applyAlignment="1">
      <alignment vertical="top" wrapText="1"/>
    </xf>
    <xf numFmtId="168" fontId="8" fillId="33" borderId="0" xfId="42" applyNumberFormat="1" applyFont="1" applyFill="1" applyAlignment="1">
      <alignment horizontal="right"/>
    </xf>
    <xf numFmtId="168" fontId="8" fillId="33" borderId="0" xfId="42" applyNumberFormat="1" applyFont="1" applyFill="1" applyAlignment="1">
      <alignment wrapText="1"/>
    </xf>
    <xf numFmtId="0" fontId="8" fillId="34" borderId="0" xfId="0" applyFont="1" applyFill="1" applyAlignment="1">
      <alignment/>
    </xf>
    <xf numFmtId="3" fontId="8" fillId="34" borderId="0" xfId="42" applyNumberFormat="1" applyFont="1" applyFill="1" applyAlignment="1">
      <alignment/>
    </xf>
    <xf numFmtId="3" fontId="8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165" fontId="8" fillId="34" borderId="0" xfId="0" applyNumberFormat="1" applyFont="1" applyFill="1" applyAlignment="1">
      <alignment/>
    </xf>
    <xf numFmtId="165" fontId="8" fillId="34" borderId="0" xfId="42" applyNumberFormat="1" applyFont="1" applyFill="1" applyAlignment="1">
      <alignment/>
    </xf>
    <xf numFmtId="167" fontId="8" fillId="33" borderId="10" xfId="0" applyNumberFormat="1" applyFont="1" applyFill="1" applyBorder="1" applyAlignment="1">
      <alignment horizontal="center"/>
    </xf>
    <xf numFmtId="167" fontId="2" fillId="34" borderId="10" xfId="0" applyNumberFormat="1" applyFont="1" applyFill="1" applyBorder="1" applyAlignment="1">
      <alignment horizontal="center"/>
    </xf>
    <xf numFmtId="167" fontId="8" fillId="34" borderId="10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67" fontId="3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17" fontId="3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8" fontId="8" fillId="34" borderId="0" xfId="42" applyNumberFormat="1" applyFont="1" applyFill="1" applyAlignment="1">
      <alignment/>
    </xf>
    <xf numFmtId="169" fontId="8" fillId="34" borderId="0" xfId="0" applyNumberFormat="1" applyFont="1" applyFill="1" applyBorder="1" applyAlignment="1">
      <alignment vertical="top" wrapText="1"/>
    </xf>
    <xf numFmtId="3" fontId="8" fillId="33" borderId="0" xfId="42" applyNumberFormat="1" applyFont="1" applyFill="1" applyAlignment="1">
      <alignment/>
    </xf>
    <xf numFmtId="168" fontId="8" fillId="34" borderId="0" xfId="42" applyNumberFormat="1" applyFont="1" applyFill="1" applyAlignment="1">
      <alignment wrapText="1"/>
    </xf>
    <xf numFmtId="3" fontId="8" fillId="33" borderId="0" xfId="0" applyNumberFormat="1" applyFont="1" applyFill="1" applyAlignment="1">
      <alignment horizontal="right"/>
    </xf>
    <xf numFmtId="168" fontId="8" fillId="34" borderId="0" xfId="42" applyNumberFormat="1" applyFont="1" applyFill="1" applyAlignment="1">
      <alignment horizontal="right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3" fontId="2" fillId="35" borderId="0" xfId="42" applyNumberFormat="1" applyFont="1" applyFill="1" applyAlignment="1">
      <alignment/>
    </xf>
    <xf numFmtId="168" fontId="8" fillId="35" borderId="0" xfId="42" applyNumberFormat="1" applyFont="1" applyFill="1" applyAlignment="1">
      <alignment horizontal="right"/>
    </xf>
    <xf numFmtId="3" fontId="8" fillId="35" borderId="0" xfId="0" applyNumberFormat="1" applyFont="1" applyFill="1" applyAlignment="1">
      <alignment/>
    </xf>
    <xf numFmtId="168" fontId="8" fillId="35" borderId="0" xfId="42" applyNumberFormat="1" applyFont="1" applyFill="1" applyAlignment="1">
      <alignment/>
    </xf>
    <xf numFmtId="3" fontId="2" fillId="35" borderId="0" xfId="0" applyNumberFormat="1" applyFont="1" applyFill="1" applyAlignment="1">
      <alignment/>
    </xf>
    <xf numFmtId="3" fontId="3" fillId="35" borderId="0" xfId="0" applyNumberFormat="1" applyFont="1" applyFill="1" applyAlignment="1">
      <alignment/>
    </xf>
    <xf numFmtId="169" fontId="8" fillId="35" borderId="0" xfId="0" applyNumberFormat="1" applyFont="1" applyFill="1" applyBorder="1" applyAlignment="1">
      <alignment vertical="top" wrapText="1"/>
    </xf>
    <xf numFmtId="168" fontId="8" fillId="35" borderId="0" xfId="42" applyNumberFormat="1" applyFont="1" applyFill="1" applyAlignment="1">
      <alignment wrapText="1"/>
    </xf>
    <xf numFmtId="165" fontId="2" fillId="35" borderId="0" xfId="0" applyNumberFormat="1" applyFont="1" applyFill="1" applyAlignment="1">
      <alignment/>
    </xf>
    <xf numFmtId="165" fontId="2" fillId="35" borderId="0" xfId="42" applyNumberFormat="1" applyFont="1" applyFill="1" applyAlignment="1">
      <alignment/>
    </xf>
    <xf numFmtId="165" fontId="8" fillId="35" borderId="0" xfId="42" applyNumberFormat="1" applyFont="1" applyFill="1" applyAlignment="1">
      <alignment/>
    </xf>
    <xf numFmtId="3" fontId="2" fillId="36" borderId="0" xfId="42" applyNumberFormat="1" applyFont="1" applyFill="1" applyAlignment="1">
      <alignment/>
    </xf>
    <xf numFmtId="168" fontId="8" fillId="36" borderId="0" xfId="42" applyNumberFormat="1" applyFont="1" applyFill="1" applyAlignment="1">
      <alignment horizontal="right"/>
    </xf>
    <xf numFmtId="169" fontId="8" fillId="36" borderId="0" xfId="0" applyNumberFormat="1" applyFont="1" applyFill="1" applyBorder="1" applyAlignment="1">
      <alignment vertical="top" wrapText="1"/>
    </xf>
    <xf numFmtId="3" fontId="8" fillId="36" borderId="0" xfId="0" applyNumberFormat="1" applyFont="1" applyFill="1" applyAlignment="1">
      <alignment/>
    </xf>
    <xf numFmtId="0" fontId="2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3" fontId="2" fillId="36" borderId="0" xfId="0" applyNumberFormat="1" applyFont="1" applyFill="1" applyAlignment="1">
      <alignment/>
    </xf>
    <xf numFmtId="168" fontId="8" fillId="36" borderId="0" xfId="42" applyNumberFormat="1" applyFont="1" applyFill="1" applyAlignment="1">
      <alignment/>
    </xf>
    <xf numFmtId="167" fontId="2" fillId="36" borderId="10" xfId="0" applyNumberFormat="1" applyFont="1" applyFill="1" applyBorder="1" applyAlignment="1">
      <alignment horizontal="center"/>
    </xf>
    <xf numFmtId="167" fontId="8" fillId="36" borderId="10" xfId="0" applyNumberFormat="1" applyFont="1" applyFill="1" applyBorder="1" applyAlignment="1">
      <alignment horizontal="center"/>
    </xf>
    <xf numFmtId="165" fontId="2" fillId="36" borderId="0" xfId="0" applyNumberFormat="1" applyFont="1" applyFill="1" applyAlignment="1">
      <alignment/>
    </xf>
    <xf numFmtId="3" fontId="2" fillId="36" borderId="0" xfId="0" applyNumberFormat="1" applyFont="1" applyFill="1" applyAlignment="1">
      <alignment horizontal="right"/>
    </xf>
    <xf numFmtId="14" fontId="2" fillId="34" borderId="0" xfId="0" applyNumberFormat="1" applyFont="1" applyFill="1" applyAlignment="1">
      <alignment/>
    </xf>
    <xf numFmtId="3" fontId="2" fillId="36" borderId="0" xfId="0" applyNumberFormat="1" applyFont="1" applyFill="1" applyAlignment="1">
      <alignment/>
    </xf>
    <xf numFmtId="168" fontId="8" fillId="36" borderId="0" xfId="0" applyNumberFormat="1" applyFont="1" applyFill="1" applyAlignment="1">
      <alignment/>
    </xf>
    <xf numFmtId="168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4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2" fillId="4" borderId="0" xfId="0" applyFont="1" applyFill="1" applyAlignment="1">
      <alignment/>
    </xf>
    <xf numFmtId="3" fontId="2" fillId="4" borderId="0" xfId="42" applyNumberFormat="1" applyFont="1" applyFill="1" applyAlignment="1">
      <alignment/>
    </xf>
    <xf numFmtId="168" fontId="8" fillId="4" borderId="0" xfId="42" applyNumberFormat="1" applyFont="1" applyFill="1" applyAlignment="1">
      <alignment/>
    </xf>
    <xf numFmtId="3" fontId="8" fillId="4" borderId="0" xfId="42" applyNumberFormat="1" applyFont="1" applyFill="1" applyAlignment="1">
      <alignment/>
    </xf>
    <xf numFmtId="169" fontId="8" fillId="4" borderId="0" xfId="0" applyNumberFormat="1" applyFont="1" applyFill="1" applyBorder="1" applyAlignment="1">
      <alignment vertical="top" wrapText="1"/>
    </xf>
    <xf numFmtId="3" fontId="8" fillId="4" borderId="0" xfId="0" applyNumberFormat="1" applyFont="1" applyFill="1" applyAlignment="1">
      <alignment/>
    </xf>
    <xf numFmtId="3" fontId="3" fillId="4" borderId="0" xfId="0" applyNumberFormat="1" applyFont="1" applyFill="1" applyAlignment="1">
      <alignment/>
    </xf>
    <xf numFmtId="167" fontId="8" fillId="4" borderId="10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/>
    </xf>
    <xf numFmtId="168" fontId="8" fillId="4" borderId="0" xfId="42" applyNumberFormat="1" applyFont="1" applyFill="1" applyAlignment="1">
      <alignment horizontal="right"/>
    </xf>
    <xf numFmtId="168" fontId="8" fillId="4" borderId="0" xfId="42" applyNumberFormat="1" applyFont="1" applyFill="1" applyAlignment="1">
      <alignment wrapText="1"/>
    </xf>
    <xf numFmtId="165" fontId="2" fillId="4" borderId="0" xfId="0" applyNumberFormat="1" applyFont="1" applyFill="1" applyAlignment="1">
      <alignment/>
    </xf>
    <xf numFmtId="165" fontId="2" fillId="4" borderId="0" xfId="42" applyNumberFormat="1" applyFont="1" applyFill="1" applyAlignment="1">
      <alignment/>
    </xf>
    <xf numFmtId="3" fontId="2" fillId="4" borderId="0" xfId="42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167" fontId="2" fillId="4" borderId="10" xfId="0" applyNumberFormat="1" applyFont="1" applyFill="1" applyBorder="1" applyAlignment="1">
      <alignment horizontal="center"/>
    </xf>
    <xf numFmtId="165" fontId="8" fillId="4" borderId="0" xfId="42" applyNumberFormat="1" applyFont="1" applyFill="1" applyAlignment="1">
      <alignment/>
    </xf>
    <xf numFmtId="169" fontId="8" fillId="33" borderId="0" xfId="0" applyNumberFormat="1" applyFont="1" applyFill="1" applyBorder="1" applyAlignment="1">
      <alignment horizontal="right" vertical="top" wrapText="1"/>
    </xf>
    <xf numFmtId="14" fontId="2" fillId="33" borderId="0" xfId="0" applyNumberFormat="1" applyFont="1" applyFill="1" applyAlignment="1">
      <alignment/>
    </xf>
    <xf numFmtId="0" fontId="2" fillId="35" borderId="0" xfId="0" applyFont="1" applyFill="1" applyAlignment="1">
      <alignment horizontal="center"/>
    </xf>
    <xf numFmtId="166" fontId="2" fillId="35" borderId="0" xfId="42" applyNumberFormat="1" applyFont="1" applyFill="1" applyAlignment="1">
      <alignment/>
    </xf>
    <xf numFmtId="166" fontId="2" fillId="33" borderId="0" xfId="42" applyNumberFormat="1" applyFont="1" applyFill="1" applyAlignment="1">
      <alignment/>
    </xf>
    <xf numFmtId="0" fontId="2" fillId="36" borderId="0" xfId="0" applyFont="1" applyFill="1" applyBorder="1" applyAlignment="1">
      <alignment/>
    </xf>
    <xf numFmtId="168" fontId="8" fillId="34" borderId="0" xfId="42" applyNumberFormat="1" applyFont="1" applyFill="1" applyAlignment="1">
      <alignment horizontal="right" wrapText="1"/>
    </xf>
    <xf numFmtId="168" fontId="8" fillId="36" borderId="0" xfId="42" applyNumberFormat="1" applyFont="1" applyFill="1" applyAlignment="1">
      <alignment wrapText="1"/>
    </xf>
    <xf numFmtId="165" fontId="2" fillId="36" borderId="0" xfId="0" applyNumberFormat="1" applyFont="1" applyFill="1" applyAlignment="1">
      <alignment/>
    </xf>
    <xf numFmtId="22" fontId="2" fillId="34" borderId="0" xfId="0" applyNumberFormat="1" applyFont="1" applyFill="1" applyAlignment="1">
      <alignment/>
    </xf>
    <xf numFmtId="20" fontId="2" fillId="0" borderId="0" xfId="0" applyNumberFormat="1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3" fontId="2" fillId="37" borderId="0" xfId="0" applyNumberFormat="1" applyFont="1" applyFill="1" applyAlignment="1">
      <alignment/>
    </xf>
    <xf numFmtId="168" fontId="8" fillId="37" borderId="0" xfId="42" applyNumberFormat="1" applyFont="1" applyFill="1" applyAlignment="1">
      <alignment/>
    </xf>
    <xf numFmtId="169" fontId="8" fillId="37" borderId="0" xfId="0" applyNumberFormat="1" applyFont="1" applyFill="1" applyBorder="1" applyAlignment="1">
      <alignment vertical="top" wrapText="1"/>
    </xf>
    <xf numFmtId="22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167" fontId="2" fillId="37" borderId="10" xfId="0" applyNumberFormat="1" applyFont="1" applyFill="1" applyBorder="1" applyAlignment="1">
      <alignment horizontal="center"/>
    </xf>
    <xf numFmtId="167" fontId="8" fillId="37" borderId="10" xfId="0" applyNumberFormat="1" applyFont="1" applyFill="1" applyBorder="1" applyAlignment="1">
      <alignment horizontal="center"/>
    </xf>
    <xf numFmtId="3" fontId="2" fillId="37" borderId="0" xfId="0" applyNumberFormat="1" applyFont="1" applyFill="1" applyAlignment="1">
      <alignment/>
    </xf>
    <xf numFmtId="168" fontId="8" fillId="37" borderId="0" xfId="42" applyNumberFormat="1" applyFont="1" applyFill="1" applyAlignment="1">
      <alignment horizontal="right"/>
    </xf>
    <xf numFmtId="168" fontId="8" fillId="37" borderId="0" xfId="42" applyNumberFormat="1" applyFont="1" applyFill="1" applyAlignment="1">
      <alignment wrapText="1"/>
    </xf>
    <xf numFmtId="165" fontId="2" fillId="37" borderId="0" xfId="0" applyNumberFormat="1" applyFont="1" applyFill="1" applyAlignment="1">
      <alignment/>
    </xf>
    <xf numFmtId="168" fontId="8" fillId="37" borderId="0" xfId="0" applyNumberFormat="1" applyFont="1" applyFill="1" applyAlignment="1">
      <alignment/>
    </xf>
    <xf numFmtId="168" fontId="8" fillId="36" borderId="0" xfId="0" applyNumberFormat="1" applyFont="1" applyFill="1" applyAlignment="1">
      <alignment/>
    </xf>
    <xf numFmtId="22" fontId="2" fillId="36" borderId="0" xfId="0" applyNumberFormat="1" applyFont="1" applyFill="1" applyAlignment="1">
      <alignment/>
    </xf>
    <xf numFmtId="0" fontId="14" fillId="36" borderId="10" xfId="0" applyFont="1" applyFill="1" applyBorder="1" applyAlignment="1">
      <alignment horizontal="center"/>
    </xf>
    <xf numFmtId="0" fontId="33" fillId="36" borderId="1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4" fillId="34" borderId="0" xfId="0" applyFont="1" applyFill="1" applyAlignment="1">
      <alignment/>
    </xf>
    <xf numFmtId="0" fontId="14" fillId="36" borderId="0" xfId="0" applyFont="1" applyFill="1" applyAlignment="1">
      <alignment/>
    </xf>
    <xf numFmtId="3" fontId="14" fillId="36" borderId="0" xfId="0" applyNumberFormat="1" applyFont="1" applyFill="1" applyAlignment="1">
      <alignment/>
    </xf>
    <xf numFmtId="168" fontId="33" fillId="36" borderId="0" xfId="42" applyNumberFormat="1" applyFont="1" applyFill="1" applyAlignment="1">
      <alignment/>
    </xf>
    <xf numFmtId="169" fontId="33" fillId="36" borderId="0" xfId="0" applyNumberFormat="1" applyFont="1" applyFill="1" applyBorder="1" applyAlignment="1">
      <alignment vertical="top" wrapText="1"/>
    </xf>
    <xf numFmtId="0" fontId="33" fillId="33" borderId="0" xfId="0" applyFont="1" applyFill="1" applyAlignment="1">
      <alignment horizontal="right"/>
    </xf>
    <xf numFmtId="167" fontId="14" fillId="36" borderId="10" xfId="0" applyNumberFormat="1" applyFont="1" applyFill="1" applyBorder="1" applyAlignment="1">
      <alignment horizontal="center"/>
    </xf>
    <xf numFmtId="167" fontId="33" fillId="36" borderId="10" xfId="0" applyNumberFormat="1" applyFont="1" applyFill="1" applyBorder="1" applyAlignment="1">
      <alignment horizontal="center"/>
    </xf>
    <xf numFmtId="3" fontId="14" fillId="36" borderId="0" xfId="0" applyNumberFormat="1" applyFont="1" applyFill="1" applyAlignment="1">
      <alignment/>
    </xf>
    <xf numFmtId="168" fontId="33" fillId="36" borderId="0" xfId="42" applyNumberFormat="1" applyFont="1" applyFill="1" applyAlignment="1">
      <alignment horizontal="right"/>
    </xf>
    <xf numFmtId="3" fontId="14" fillId="34" borderId="0" xfId="0" applyNumberFormat="1" applyFont="1" applyFill="1" applyAlignment="1">
      <alignment/>
    </xf>
    <xf numFmtId="168" fontId="33" fillId="36" borderId="0" xfId="42" applyNumberFormat="1" applyFont="1" applyFill="1" applyAlignment="1">
      <alignment wrapText="1"/>
    </xf>
    <xf numFmtId="0" fontId="14" fillId="0" borderId="0" xfId="0" applyFont="1" applyAlignment="1">
      <alignment/>
    </xf>
    <xf numFmtId="3" fontId="14" fillId="0" borderId="0" xfId="0" applyNumberFormat="1" applyFont="1" applyFill="1" applyAlignment="1">
      <alignment/>
    </xf>
    <xf numFmtId="171" fontId="0" fillId="36" borderId="0" xfId="0" applyNumberFormat="1" applyFill="1" applyAlignment="1">
      <alignment/>
    </xf>
    <xf numFmtId="0" fontId="14" fillId="37" borderId="10" xfId="0" applyFont="1" applyFill="1" applyBorder="1" applyAlignment="1">
      <alignment horizontal="center"/>
    </xf>
    <xf numFmtId="0" fontId="33" fillId="37" borderId="10" xfId="0" applyFont="1" applyFill="1" applyBorder="1" applyAlignment="1">
      <alignment horizontal="center"/>
    </xf>
    <xf numFmtId="0" fontId="14" fillId="37" borderId="0" xfId="0" applyFont="1" applyFill="1" applyAlignment="1">
      <alignment/>
    </xf>
    <xf numFmtId="3" fontId="14" fillId="37" borderId="0" xfId="0" applyNumberFormat="1" applyFont="1" applyFill="1" applyAlignment="1">
      <alignment/>
    </xf>
    <xf numFmtId="168" fontId="33" fillId="37" borderId="0" xfId="42" applyNumberFormat="1" applyFont="1" applyFill="1" applyAlignment="1">
      <alignment/>
    </xf>
    <xf numFmtId="171" fontId="0" fillId="37" borderId="0" xfId="0" applyNumberFormat="1" applyFill="1" applyAlignment="1">
      <alignment/>
    </xf>
    <xf numFmtId="169" fontId="33" fillId="37" borderId="0" xfId="0" applyNumberFormat="1" applyFont="1" applyFill="1" applyBorder="1" applyAlignment="1">
      <alignment vertical="top" wrapText="1"/>
    </xf>
    <xf numFmtId="167" fontId="14" fillId="37" borderId="10" xfId="0" applyNumberFormat="1" applyFont="1" applyFill="1" applyBorder="1" applyAlignment="1">
      <alignment horizontal="center"/>
    </xf>
    <xf numFmtId="167" fontId="33" fillId="37" borderId="10" xfId="0" applyNumberFormat="1" applyFont="1" applyFill="1" applyBorder="1" applyAlignment="1">
      <alignment horizontal="center"/>
    </xf>
    <xf numFmtId="3" fontId="14" fillId="37" borderId="0" xfId="0" applyNumberFormat="1" applyFont="1" applyFill="1" applyAlignment="1">
      <alignment/>
    </xf>
    <xf numFmtId="168" fontId="33" fillId="37" borderId="0" xfId="42" applyNumberFormat="1" applyFont="1" applyFill="1" applyAlignment="1">
      <alignment horizontal="right"/>
    </xf>
    <xf numFmtId="168" fontId="33" fillId="37" borderId="0" xfId="42" applyNumberFormat="1" applyFont="1" applyFill="1" applyAlignment="1">
      <alignment wrapText="1"/>
    </xf>
    <xf numFmtId="0" fontId="0" fillId="0" borderId="0" xfId="59">
      <alignment/>
      <protection/>
    </xf>
    <xf numFmtId="169" fontId="33" fillId="36" borderId="0" xfId="59" applyNumberFormat="1" applyFont="1" applyFill="1" applyBorder="1" applyAlignment="1">
      <alignment vertical="top" wrapText="1"/>
      <protection/>
    </xf>
    <xf numFmtId="0" fontId="14" fillId="36" borderId="0" xfId="59" applyFont="1" applyFill="1">
      <alignment/>
      <protection/>
    </xf>
    <xf numFmtId="0" fontId="14" fillId="34" borderId="0" xfId="59" applyFont="1" applyFill="1">
      <alignment/>
      <protection/>
    </xf>
    <xf numFmtId="0" fontId="14" fillId="33" borderId="0" xfId="59" applyFont="1" applyFill="1">
      <alignment/>
      <protection/>
    </xf>
    <xf numFmtId="3" fontId="14" fillId="36" borderId="0" xfId="59" applyNumberFormat="1" applyFont="1" applyFill="1">
      <alignment/>
      <protection/>
    </xf>
    <xf numFmtId="167" fontId="33" fillId="36" borderId="10" xfId="59" applyNumberFormat="1" applyFont="1" applyFill="1" applyBorder="1" applyAlignment="1">
      <alignment horizontal="center"/>
      <protection/>
    </xf>
    <xf numFmtId="167" fontId="14" fillId="36" borderId="10" xfId="59" applyNumberFormat="1" applyFont="1" applyFill="1" applyBorder="1" applyAlignment="1">
      <alignment horizontal="center"/>
      <protection/>
    </xf>
    <xf numFmtId="3" fontId="14" fillId="36" borderId="0" xfId="59" applyNumberFormat="1" applyFont="1" applyFill="1" applyAlignment="1">
      <alignment/>
      <protection/>
    </xf>
    <xf numFmtId="3" fontId="14" fillId="34" borderId="0" xfId="59" applyNumberFormat="1" applyFont="1" applyFill="1">
      <alignment/>
      <protection/>
    </xf>
    <xf numFmtId="0" fontId="33" fillId="33" borderId="0" xfId="59" applyFont="1" applyFill="1" applyAlignment="1">
      <alignment horizontal="right"/>
      <protection/>
    </xf>
    <xf numFmtId="0" fontId="33" fillId="36" borderId="10" xfId="59" applyFont="1" applyFill="1" applyBorder="1" applyAlignment="1">
      <alignment horizontal="center"/>
      <protection/>
    </xf>
    <xf numFmtId="0" fontId="14" fillId="36" borderId="10" xfId="59" applyFont="1" applyFill="1" applyBorder="1" applyAlignment="1">
      <alignment horizontal="center"/>
      <protection/>
    </xf>
    <xf numFmtId="3" fontId="58" fillId="37" borderId="0" xfId="0" applyNumberFormat="1" applyFont="1" applyFill="1" applyAlignment="1">
      <alignment/>
    </xf>
    <xf numFmtId="168" fontId="59" fillId="37" borderId="0" xfId="42" applyNumberFormat="1" applyFont="1" applyFill="1" applyAlignment="1">
      <alignment/>
    </xf>
    <xf numFmtId="169" fontId="59" fillId="37" borderId="0" xfId="0" applyNumberFormat="1" applyFont="1" applyFill="1" applyBorder="1" applyAlignment="1">
      <alignment vertical="top" wrapText="1"/>
    </xf>
    <xf numFmtId="3" fontId="58" fillId="36" borderId="0" xfId="0" applyNumberFormat="1" applyFont="1" applyFill="1" applyAlignment="1">
      <alignment/>
    </xf>
    <xf numFmtId="0" fontId="0" fillId="36" borderId="0" xfId="59" applyFill="1">
      <alignment/>
      <protection/>
    </xf>
    <xf numFmtId="3" fontId="0" fillId="0" borderId="0" xfId="0" applyNumberFormat="1" applyAlignment="1">
      <alignment/>
    </xf>
    <xf numFmtId="168" fontId="14" fillId="37" borderId="0" xfId="0" applyNumberFormat="1" applyFont="1" applyFill="1" applyAlignment="1">
      <alignment/>
    </xf>
    <xf numFmtId="172" fontId="33" fillId="37" borderId="0" xfId="42" applyNumberFormat="1" applyFont="1" applyFill="1" applyAlignment="1">
      <alignment/>
    </xf>
    <xf numFmtId="3" fontId="14" fillId="0" borderId="0" xfId="59" applyNumberFormat="1" applyFont="1">
      <alignment/>
      <protection/>
    </xf>
    <xf numFmtId="168" fontId="10" fillId="0" borderId="0" xfId="59" applyNumberFormat="1" applyFont="1">
      <alignment/>
      <protection/>
    </xf>
    <xf numFmtId="168" fontId="33" fillId="0" borderId="0" xfId="59" applyNumberFormat="1" applyFont="1">
      <alignment/>
      <protection/>
    </xf>
    <xf numFmtId="172" fontId="33" fillId="0" borderId="0" xfId="59" applyNumberFormat="1" applyFont="1">
      <alignment/>
      <protection/>
    </xf>
    <xf numFmtId="3" fontId="14" fillId="36" borderId="10" xfId="0" applyNumberFormat="1" applyFont="1" applyFill="1" applyBorder="1" applyAlignment="1">
      <alignment horizontal="center"/>
    </xf>
    <xf numFmtId="3" fontId="0" fillId="0" borderId="0" xfId="59" applyNumberFormat="1">
      <alignment/>
      <protection/>
    </xf>
    <xf numFmtId="168" fontId="33" fillId="37" borderId="0" xfId="0" applyNumberFormat="1" applyFont="1" applyFill="1" applyBorder="1" applyAlignment="1">
      <alignment vertical="top" wrapText="1"/>
    </xf>
    <xf numFmtId="22" fontId="0" fillId="0" borderId="0" xfId="59" applyNumberFormat="1">
      <alignment/>
      <protection/>
    </xf>
    <xf numFmtId="3" fontId="14" fillId="0" borderId="0" xfId="59" applyNumberFormat="1" applyFont="1" applyFill="1" applyAlignment="1">
      <alignment/>
      <protection/>
    </xf>
    <xf numFmtId="168" fontId="33" fillId="0" borderId="0" xfId="42" applyNumberFormat="1" applyFont="1" applyFill="1" applyAlignment="1">
      <alignment/>
    </xf>
    <xf numFmtId="0" fontId="14" fillId="0" borderId="0" xfId="59" applyFont="1" applyFill="1">
      <alignment/>
      <protection/>
    </xf>
    <xf numFmtId="3" fontId="14" fillId="0" borderId="0" xfId="59" applyNumberFormat="1" applyFont="1" applyFill="1">
      <alignment/>
      <protection/>
    </xf>
    <xf numFmtId="168" fontId="33" fillId="0" borderId="0" xfId="42" applyNumberFormat="1" applyFont="1" applyFill="1" applyAlignment="1">
      <alignment horizontal="right"/>
    </xf>
    <xf numFmtId="169" fontId="33" fillId="0" borderId="0" xfId="59" applyNumberFormat="1" applyFont="1" applyFill="1" applyBorder="1" applyAlignment="1">
      <alignment vertical="top" wrapText="1"/>
      <protection/>
    </xf>
    <xf numFmtId="168" fontId="33" fillId="0" borderId="0" xfId="42" applyNumberFormat="1" applyFont="1" applyFill="1" applyAlignment="1">
      <alignment wrapText="1"/>
    </xf>
    <xf numFmtId="167" fontId="14" fillId="0" borderId="10" xfId="59" applyNumberFormat="1" applyFont="1" applyFill="1" applyBorder="1" applyAlignment="1">
      <alignment horizontal="center"/>
      <protection/>
    </xf>
    <xf numFmtId="167" fontId="33" fillId="0" borderId="10" xfId="59" applyNumberFormat="1" applyFont="1" applyFill="1" applyBorder="1" applyAlignment="1">
      <alignment horizontal="center"/>
      <protection/>
    </xf>
    <xf numFmtId="173" fontId="14" fillId="37" borderId="0" xfId="0" applyNumberFormat="1" applyFont="1" applyFill="1" applyAlignment="1">
      <alignment/>
    </xf>
    <xf numFmtId="173" fontId="33" fillId="37" borderId="0" xfId="42" applyNumberFormat="1" applyFont="1" applyFill="1" applyAlignment="1">
      <alignment/>
    </xf>
    <xf numFmtId="173" fontId="33" fillId="37" borderId="0" xfId="42" applyNumberFormat="1" applyFont="1" applyFill="1" applyAlignment="1">
      <alignment wrapText="1"/>
    </xf>
    <xf numFmtId="173" fontId="14" fillId="36" borderId="0" xfId="0" applyNumberFormat="1" applyFont="1" applyFill="1" applyAlignment="1">
      <alignment/>
    </xf>
    <xf numFmtId="173" fontId="33" fillId="36" borderId="0" xfId="42" applyNumberFormat="1" applyFont="1" applyFill="1" applyAlignment="1">
      <alignment/>
    </xf>
    <xf numFmtId="173" fontId="33" fillId="36" borderId="0" xfId="42" applyNumberFormat="1" applyFont="1" applyFill="1" applyAlignment="1">
      <alignment wrapText="1"/>
    </xf>
    <xf numFmtId="0" fontId="0" fillId="36" borderId="0" xfId="0" applyFill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14" fillId="33" borderId="10" xfId="59" applyFont="1" applyFill="1" applyBorder="1">
      <alignment/>
      <protection/>
    </xf>
    <xf numFmtId="0" fontId="14" fillId="34" borderId="10" xfId="59" applyFont="1" applyFill="1" applyBorder="1">
      <alignment/>
      <protection/>
    </xf>
    <xf numFmtId="3" fontId="14" fillId="37" borderId="10" xfId="0" applyNumberFormat="1" applyFont="1" applyFill="1" applyBorder="1" applyAlignment="1">
      <alignment/>
    </xf>
    <xf numFmtId="173" fontId="33" fillId="37" borderId="10" xfId="42" applyNumberFormat="1" applyFont="1" applyFill="1" applyBorder="1" applyAlignment="1">
      <alignment wrapText="1"/>
    </xf>
    <xf numFmtId="3" fontId="14" fillId="36" borderId="10" xfId="0" applyNumberFormat="1" applyFont="1" applyFill="1" applyBorder="1" applyAlignment="1">
      <alignment/>
    </xf>
    <xf numFmtId="173" fontId="33" fillId="36" borderId="10" xfId="42" applyNumberFormat="1" applyFont="1" applyFill="1" applyBorder="1" applyAlignment="1">
      <alignment wrapText="1"/>
    </xf>
    <xf numFmtId="0" fontId="0" fillId="0" borderId="11" xfId="0" applyBorder="1" applyAlignment="1">
      <alignment vertical="center"/>
    </xf>
    <xf numFmtId="0" fontId="14" fillId="37" borderId="10" xfId="0" applyFont="1" applyFill="1" applyBorder="1" applyAlignment="1">
      <alignment vertical="center"/>
    </xf>
    <xf numFmtId="0" fontId="33" fillId="37" borderId="10" xfId="0" applyFont="1" applyFill="1" applyBorder="1" applyAlignment="1">
      <alignment vertical="center"/>
    </xf>
    <xf numFmtId="0" fontId="14" fillId="36" borderId="10" xfId="0" applyFont="1" applyFill="1" applyBorder="1" applyAlignment="1">
      <alignment vertical="center"/>
    </xf>
    <xf numFmtId="0" fontId="33" fillId="36" borderId="10" xfId="0" applyFont="1" applyFill="1" applyBorder="1" applyAlignment="1">
      <alignment vertical="center"/>
    </xf>
    <xf numFmtId="17" fontId="13" fillId="37" borderId="11" xfId="0" applyNumberFormat="1" applyFont="1" applyFill="1" applyBorder="1" applyAlignment="1">
      <alignment vertical="center"/>
    </xf>
    <xf numFmtId="17" fontId="13" fillId="36" borderId="11" xfId="0" applyNumberFormat="1" applyFont="1" applyFill="1" applyBorder="1" applyAlignment="1">
      <alignment vertical="center"/>
    </xf>
    <xf numFmtId="3" fontId="14" fillId="38" borderId="0" xfId="0" applyNumberFormat="1" applyFont="1" applyFill="1" applyAlignment="1">
      <alignment/>
    </xf>
    <xf numFmtId="173" fontId="33" fillId="38" borderId="0" xfId="42" applyNumberFormat="1" applyFont="1" applyFill="1" applyAlignment="1">
      <alignment/>
    </xf>
    <xf numFmtId="0" fontId="35" fillId="0" borderId="0" xfId="59" applyFont="1" applyFill="1" applyBorder="1" applyAlignment="1">
      <alignment horizontal="left" vertical="center"/>
      <protection/>
    </xf>
    <xf numFmtId="0" fontId="35" fillId="0" borderId="0" xfId="59" applyFont="1" applyBorder="1" applyAlignment="1">
      <alignment horizontal="left" vertical="center"/>
      <protection/>
    </xf>
    <xf numFmtId="0" fontId="14" fillId="36" borderId="12" xfId="0" applyFont="1" applyFill="1" applyBorder="1" applyAlignment="1">
      <alignment horizontal="center" vertical="center"/>
    </xf>
    <xf numFmtId="169" fontId="14" fillId="36" borderId="13" xfId="0" applyNumberFormat="1" applyFont="1" applyFill="1" applyBorder="1" applyAlignment="1">
      <alignment horizontal="center" vertical="center"/>
    </xf>
    <xf numFmtId="17" fontId="13" fillId="36" borderId="14" xfId="0" applyNumberFormat="1" applyFont="1" applyFill="1" applyBorder="1" applyAlignment="1">
      <alignment vertical="center"/>
    </xf>
    <xf numFmtId="17" fontId="13" fillId="36" borderId="15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14" fillId="20" borderId="16" xfId="59" applyFont="1" applyFill="1" applyBorder="1" applyAlignment="1">
      <alignment/>
      <protection/>
    </xf>
    <xf numFmtId="174" fontId="14" fillId="0" borderId="16" xfId="42" applyNumberFormat="1" applyFont="1" applyBorder="1" applyAlignment="1">
      <alignment/>
    </xf>
    <xf numFmtId="169" fontId="14" fillId="0" borderId="16" xfId="0" applyNumberFormat="1" applyFont="1" applyBorder="1" applyAlignment="1">
      <alignment/>
    </xf>
    <xf numFmtId="0" fontId="14" fillId="0" borderId="0" xfId="0" applyFont="1" applyAlignment="1">
      <alignment/>
    </xf>
    <xf numFmtId="3" fontId="14" fillId="20" borderId="16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74" fontId="14" fillId="0" borderId="0" xfId="42" applyNumberFormat="1" applyFont="1" applyBorder="1" applyAlignment="1">
      <alignment/>
    </xf>
    <xf numFmtId="169" fontId="14" fillId="0" borderId="0" xfId="0" applyNumberFormat="1" applyFont="1" applyBorder="1" applyAlignment="1">
      <alignment/>
    </xf>
    <xf numFmtId="3" fontId="14" fillId="36" borderId="0" xfId="0" applyNumberFormat="1" applyFont="1" applyFill="1" applyBorder="1" applyAlignment="1">
      <alignment horizontal="left" vertical="center"/>
    </xf>
    <xf numFmtId="174" fontId="36" fillId="0" borderId="16" xfId="42" applyNumberFormat="1" applyFont="1" applyBorder="1" applyAlignment="1">
      <alignment/>
    </xf>
    <xf numFmtId="0" fontId="14" fillId="0" borderId="0" xfId="59" applyFont="1" applyFill="1" applyBorder="1" applyAlignment="1">
      <alignment/>
      <protection/>
    </xf>
    <xf numFmtId="0" fontId="0" fillId="0" borderId="0" xfId="59" applyBorder="1" applyAlignment="1">
      <alignment/>
      <protection/>
    </xf>
    <xf numFmtId="169" fontId="14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14" fillId="3" borderId="12" xfId="0" applyFont="1" applyFill="1" applyBorder="1" applyAlignment="1">
      <alignment horizontal="center" vertical="center"/>
    </xf>
    <xf numFmtId="169" fontId="14" fillId="3" borderId="13" xfId="0" applyNumberFormat="1" applyFont="1" applyFill="1" applyBorder="1" applyAlignment="1">
      <alignment horizontal="center" vertical="center"/>
    </xf>
    <xf numFmtId="174" fontId="14" fillId="3" borderId="16" xfId="42" applyNumberFormat="1" applyFont="1" applyFill="1" applyBorder="1" applyAlignment="1">
      <alignment/>
    </xf>
    <xf numFmtId="169" fontId="14" fillId="3" borderId="16" xfId="0" applyNumberFormat="1" applyFont="1" applyFill="1" applyBorder="1" applyAlignment="1">
      <alignment/>
    </xf>
    <xf numFmtId="174" fontId="36" fillId="3" borderId="16" xfId="42" applyNumberFormat="1" applyFont="1" applyFill="1" applyBorder="1" applyAlignment="1">
      <alignment/>
    </xf>
    <xf numFmtId="174" fontId="58" fillId="0" borderId="0" xfId="42" applyNumberFormat="1" applyFont="1" applyFill="1" applyBorder="1" applyAlignment="1">
      <alignment/>
    </xf>
    <xf numFmtId="169" fontId="58" fillId="0" borderId="0" xfId="0" applyNumberFormat="1" applyFont="1" applyFill="1" applyBorder="1" applyAlignment="1">
      <alignment/>
    </xf>
    <xf numFmtId="174" fontId="14" fillId="0" borderId="16" xfId="42" applyNumberFormat="1" applyFont="1" applyFill="1" applyBorder="1" applyAlignment="1">
      <alignment/>
    </xf>
    <xf numFmtId="174" fontId="14" fillId="0" borderId="17" xfId="42" applyNumberFormat="1" applyFont="1" applyBorder="1" applyAlignment="1">
      <alignment/>
    </xf>
    <xf numFmtId="0" fontId="0" fillId="0" borderId="0" xfId="0" applyFill="1" applyAlignment="1">
      <alignment/>
    </xf>
    <xf numFmtId="174" fontId="14" fillId="0" borderId="0" xfId="42" applyNumberFormat="1" applyFont="1" applyBorder="1" applyAlignment="1">
      <alignment wrapText="1"/>
    </xf>
    <xf numFmtId="172" fontId="14" fillId="3" borderId="13" xfId="0" applyNumberFormat="1" applyFont="1" applyFill="1" applyBorder="1" applyAlignment="1">
      <alignment horizontal="center" vertical="center"/>
    </xf>
    <xf numFmtId="172" fontId="14" fillId="0" borderId="17" xfId="0" applyNumberFormat="1" applyFont="1" applyBorder="1" applyAlignment="1">
      <alignment/>
    </xf>
    <xf numFmtId="172" fontId="14" fillId="0" borderId="16" xfId="0" applyNumberFormat="1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14" fillId="0" borderId="16" xfId="0" applyNumberFormat="1" applyFont="1" applyBorder="1" applyAlignment="1">
      <alignment wrapText="1"/>
    </xf>
    <xf numFmtId="172" fontId="14" fillId="0" borderId="0" xfId="0" applyNumberFormat="1" applyFont="1" applyBorder="1" applyAlignment="1">
      <alignment wrapText="1"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14" fillId="3" borderId="17" xfId="42" applyNumberFormat="1" applyFont="1" applyFill="1" applyBorder="1" applyAlignment="1">
      <alignment/>
    </xf>
    <xf numFmtId="172" fontId="14" fillId="3" borderId="17" xfId="0" applyNumberFormat="1" applyFont="1" applyFill="1" applyBorder="1" applyAlignment="1">
      <alignment/>
    </xf>
    <xf numFmtId="172" fontId="14" fillId="3" borderId="16" xfId="0" applyNumberFormat="1" applyFont="1" applyFill="1" applyBorder="1" applyAlignment="1">
      <alignment/>
    </xf>
    <xf numFmtId="174" fontId="14" fillId="3" borderId="16" xfId="42" applyNumberFormat="1" applyFont="1" applyFill="1" applyBorder="1" applyAlignment="1">
      <alignment wrapText="1"/>
    </xf>
    <xf numFmtId="172" fontId="14" fillId="3" borderId="16" xfId="0" applyNumberFormat="1" applyFont="1" applyFill="1" applyBorder="1" applyAlignment="1">
      <alignment wrapText="1"/>
    </xf>
    <xf numFmtId="172" fontId="14" fillId="3" borderId="16" xfId="0" applyNumberFormat="1" applyFont="1" applyFill="1" applyBorder="1" applyAlignment="1">
      <alignment horizontal="right" wrapText="1"/>
    </xf>
    <xf numFmtId="0" fontId="14" fillId="20" borderId="16" xfId="59" applyFont="1" applyFill="1" applyBorder="1" applyAlignment="1">
      <alignment wrapText="1"/>
      <protection/>
    </xf>
    <xf numFmtId="174" fontId="14" fillId="3" borderId="16" xfId="4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14" fillId="20" borderId="10" xfId="0" applyNumberFormat="1" applyFont="1" applyFill="1" applyBorder="1" applyAlignment="1">
      <alignment horizontal="left" vertical="center"/>
    </xf>
    <xf numFmtId="172" fontId="14" fillId="0" borderId="18" xfId="0" applyNumberFormat="1" applyFont="1" applyBorder="1" applyAlignment="1">
      <alignment/>
    </xf>
    <xf numFmtId="0" fontId="14" fillId="20" borderId="19" xfId="59" applyFont="1" applyFill="1" applyBorder="1" applyAlignment="1">
      <alignment wrapText="1"/>
      <protection/>
    </xf>
    <xf numFmtId="0" fontId="14" fillId="20" borderId="20" xfId="59" applyFont="1" applyFill="1" applyBorder="1" applyAlignment="1">
      <alignment/>
      <protection/>
    </xf>
    <xf numFmtId="0" fontId="14" fillId="36" borderId="21" xfId="0" applyFont="1" applyFill="1" applyBorder="1" applyAlignment="1">
      <alignment horizontal="center" vertical="center"/>
    </xf>
    <xf numFmtId="172" fontId="14" fillId="36" borderId="13" xfId="0" applyNumberFormat="1" applyFont="1" applyFill="1" applyBorder="1" applyAlignment="1">
      <alignment horizontal="center" vertical="center"/>
    </xf>
    <xf numFmtId="0" fontId="14" fillId="36" borderId="22" xfId="0" applyFont="1" applyFill="1" applyBorder="1" applyAlignment="1">
      <alignment horizontal="center" vertical="center"/>
    </xf>
    <xf numFmtId="172" fontId="14" fillId="36" borderId="23" xfId="0" applyNumberFormat="1" applyFont="1" applyFill="1" applyBorder="1" applyAlignment="1">
      <alignment horizontal="center" vertical="center"/>
    </xf>
    <xf numFmtId="174" fontId="14" fillId="0" borderId="16" xfId="44" applyNumberFormat="1" applyFont="1" applyFill="1" applyBorder="1" applyAlignment="1">
      <alignment/>
    </xf>
    <xf numFmtId="174" fontId="14" fillId="0" borderId="0" xfId="42" applyNumberFormat="1" applyFont="1" applyFill="1" applyBorder="1" applyAlignment="1">
      <alignment/>
    </xf>
    <xf numFmtId="172" fontId="14" fillId="0" borderId="0" xfId="0" applyNumberFormat="1" applyFont="1" applyFill="1" applyBorder="1" applyAlignment="1">
      <alignment/>
    </xf>
    <xf numFmtId="174" fontId="14" fillId="0" borderId="0" xfId="42" applyNumberFormat="1" applyFont="1" applyFill="1" applyBorder="1" applyAlignment="1">
      <alignment wrapText="1"/>
    </xf>
    <xf numFmtId="172" fontId="14" fillId="0" borderId="0" xfId="0" applyNumberFormat="1" applyFont="1" applyFill="1" applyBorder="1" applyAlignment="1">
      <alignment wrapText="1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 horizontal="center"/>
    </xf>
    <xf numFmtId="174" fontId="14" fillId="3" borderId="16" xfId="44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4" fillId="0" borderId="0" xfId="0" applyNumberFormat="1" applyFont="1" applyFill="1" applyBorder="1" applyAlignment="1">
      <alignment horizontal="left" vertical="center"/>
    </xf>
    <xf numFmtId="0" fontId="14" fillId="36" borderId="24" xfId="0" applyFont="1" applyFill="1" applyBorder="1" applyAlignment="1">
      <alignment horizontal="center" vertical="center"/>
    </xf>
    <xf numFmtId="172" fontId="14" fillId="36" borderId="25" xfId="0" applyNumberFormat="1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172" fontId="14" fillId="3" borderId="25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72" fontId="14" fillId="0" borderId="25" xfId="0" applyNumberFormat="1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172" fontId="14" fillId="36" borderId="2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14" fillId="3" borderId="27" xfId="0" applyFont="1" applyFill="1" applyBorder="1" applyAlignment="1">
      <alignment horizontal="center" vertical="center"/>
    </xf>
    <xf numFmtId="172" fontId="14" fillId="3" borderId="2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174" fontId="14" fillId="0" borderId="16" xfId="42" applyNumberFormat="1" applyFont="1" applyBorder="1" applyAlignment="1">
      <alignment wrapText="1"/>
    </xf>
    <xf numFmtId="0" fontId="14" fillId="36" borderId="29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172" fontId="3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72" fontId="36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59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/>
    </xf>
    <xf numFmtId="0" fontId="13" fillId="0" borderId="0" xfId="59" applyFont="1" applyBorder="1" applyAlignment="1">
      <alignment horizontal="left" vertical="center"/>
      <protection/>
    </xf>
    <xf numFmtId="0" fontId="12" fillId="0" borderId="0" xfId="59" applyFont="1" applyBorder="1" applyAlignment="1">
      <alignment/>
      <protection/>
    </xf>
    <xf numFmtId="0" fontId="12" fillId="0" borderId="0" xfId="0" applyFont="1" applyFill="1" applyAlignment="1">
      <alignment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72" fontId="12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14" fillId="0" borderId="0" xfId="0" applyNumberFormat="1" applyFont="1" applyFill="1" applyBorder="1" applyAlignment="1">
      <alignment/>
    </xf>
    <xf numFmtId="174" fontId="14" fillId="0" borderId="17" xfId="44" applyNumberFormat="1" applyFont="1" applyFill="1" applyBorder="1" applyAlignment="1">
      <alignment/>
    </xf>
    <xf numFmtId="172" fontId="14" fillId="0" borderId="17" xfId="0" applyNumberFormat="1" applyFont="1" applyFill="1" applyBorder="1" applyAlignment="1">
      <alignment/>
    </xf>
    <xf numFmtId="174" fontId="14" fillId="0" borderId="16" xfId="44" applyNumberFormat="1" applyFont="1" applyBorder="1" applyAlignment="1">
      <alignment/>
    </xf>
    <xf numFmtId="0" fontId="14" fillId="3" borderId="29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/>
    </xf>
    <xf numFmtId="0" fontId="14" fillId="3" borderId="16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/>
    </xf>
    <xf numFmtId="172" fontId="14" fillId="3" borderId="17" xfId="0" applyNumberFormat="1" applyFont="1" applyFill="1" applyBorder="1" applyAlignment="1">
      <alignment/>
    </xf>
    <xf numFmtId="172" fontId="14" fillId="3" borderId="16" xfId="0" applyNumberFormat="1" applyFont="1" applyFill="1" applyBorder="1" applyAlignment="1">
      <alignment/>
    </xf>
    <xf numFmtId="172" fontId="14" fillId="0" borderId="0" xfId="0" applyNumberFormat="1" applyFont="1" applyAlignment="1">
      <alignment/>
    </xf>
    <xf numFmtId="0" fontId="14" fillId="3" borderId="16" xfId="0" applyFont="1" applyFill="1" applyBorder="1" applyAlignment="1">
      <alignment/>
    </xf>
    <xf numFmtId="172" fontId="36" fillId="0" borderId="0" xfId="0" applyNumberFormat="1" applyFont="1" applyFill="1" applyBorder="1" applyAlignment="1">
      <alignment/>
    </xf>
    <xf numFmtId="174" fontId="40" fillId="0" borderId="16" xfId="42" applyNumberFormat="1" applyFont="1" applyFill="1" applyBorder="1" applyAlignment="1">
      <alignment/>
    </xf>
    <xf numFmtId="14" fontId="14" fillId="0" borderId="16" xfId="0" applyNumberFormat="1" applyFont="1" applyFill="1" applyBorder="1" applyAlignment="1">
      <alignment/>
    </xf>
    <xf numFmtId="174" fontId="14" fillId="0" borderId="16" xfId="42" applyNumberFormat="1" applyFont="1" applyFill="1" applyBorder="1" applyAlignment="1">
      <alignment/>
    </xf>
    <xf numFmtId="172" fontId="14" fillId="0" borderId="16" xfId="0" applyNumberFormat="1" applyFont="1" applyFill="1" applyBorder="1" applyAlignment="1">
      <alignment/>
    </xf>
    <xf numFmtId="0" fontId="37" fillId="20" borderId="30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vertical="top" wrapText="1"/>
    </xf>
    <xf numFmtId="0" fontId="35" fillId="0" borderId="30" xfId="59" applyFont="1" applyFill="1" applyBorder="1" applyAlignment="1">
      <alignment horizontal="left" vertical="center"/>
      <protection/>
    </xf>
    <xf numFmtId="0" fontId="35" fillId="0" borderId="30" xfId="59" applyFont="1" applyFill="1" applyBorder="1">
      <alignment/>
      <protection/>
    </xf>
    <xf numFmtId="0" fontId="35" fillId="0" borderId="30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38" fillId="0" borderId="30" xfId="59" applyFont="1" applyFill="1" applyBorder="1" applyAlignment="1">
      <alignment/>
      <protection/>
    </xf>
    <xf numFmtId="0" fontId="11" fillId="0" borderId="30" xfId="0" applyFont="1" applyBorder="1" applyAlignment="1">
      <alignment/>
    </xf>
    <xf numFmtId="0" fontId="14" fillId="36" borderId="31" xfId="0" applyFont="1" applyFill="1" applyBorder="1" applyAlignment="1">
      <alignment horizontal="center" vertical="center"/>
    </xf>
    <xf numFmtId="174" fontId="14" fillId="0" borderId="17" xfId="42" applyNumberFormat="1" applyFont="1" applyFill="1" applyBorder="1" applyAlignment="1">
      <alignment/>
    </xf>
    <xf numFmtId="14" fontId="14" fillId="0" borderId="17" xfId="0" applyNumberFormat="1" applyFont="1" applyFill="1" applyBorder="1" applyAlignment="1">
      <alignment/>
    </xf>
    <xf numFmtId="0" fontId="14" fillId="36" borderId="32" xfId="0" applyFont="1" applyFill="1" applyBorder="1" applyAlignment="1">
      <alignment horizontal="center" vertical="center"/>
    </xf>
    <xf numFmtId="174" fontId="40" fillId="0" borderId="24" xfId="42" applyNumberFormat="1" applyFont="1" applyFill="1" applyBorder="1" applyAlignment="1">
      <alignment/>
    </xf>
    <xf numFmtId="172" fontId="14" fillId="0" borderId="33" xfId="0" applyNumberFormat="1" applyFont="1" applyFill="1" applyBorder="1" applyAlignment="1">
      <alignment/>
    </xf>
    <xf numFmtId="14" fontId="14" fillId="0" borderId="26" xfId="0" applyNumberFormat="1" applyFont="1" applyFill="1" applyBorder="1" applyAlignment="1">
      <alignment/>
    </xf>
    <xf numFmtId="14" fontId="14" fillId="0" borderId="18" xfId="0" applyNumberFormat="1" applyFont="1" applyFill="1" applyBorder="1" applyAlignment="1">
      <alignment/>
    </xf>
    <xf numFmtId="172" fontId="14" fillId="0" borderId="18" xfId="0" applyNumberFormat="1" applyFont="1" applyFill="1" applyBorder="1" applyAlignment="1">
      <alignment/>
    </xf>
    <xf numFmtId="174" fontId="14" fillId="0" borderId="33" xfId="44" applyNumberFormat="1" applyFont="1" applyFill="1" applyBorder="1" applyAlignment="1">
      <alignment/>
    </xf>
    <xf numFmtId="0" fontId="14" fillId="20" borderId="20" xfId="59" applyFont="1" applyFill="1" applyBorder="1" applyAlignment="1">
      <alignment wrapText="1"/>
      <protection/>
    </xf>
    <xf numFmtId="3" fontId="14" fillId="20" borderId="20" xfId="0" applyNumberFormat="1" applyFont="1" applyFill="1" applyBorder="1" applyAlignment="1">
      <alignment horizontal="left" vertical="center"/>
    </xf>
    <xf numFmtId="174" fontId="0" fillId="0" borderId="16" xfId="42" applyNumberFormat="1" applyFont="1" applyFill="1" applyBorder="1" applyAlignment="1">
      <alignment/>
    </xf>
    <xf numFmtId="14" fontId="0" fillId="0" borderId="16" xfId="0" applyNumberFormat="1" applyFont="1" applyBorder="1" applyAlignment="1">
      <alignment/>
    </xf>
    <xf numFmtId="174" fontId="0" fillId="0" borderId="16" xfId="42" applyNumberFormat="1" applyFont="1" applyFill="1" applyBorder="1" applyAlignment="1">
      <alignment/>
    </xf>
    <xf numFmtId="172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37" fillId="20" borderId="34" xfId="0" applyFont="1" applyFill="1" applyBorder="1" applyAlignment="1">
      <alignment horizontal="center" vertical="center" wrapText="1"/>
    </xf>
    <xf numFmtId="165" fontId="37" fillId="20" borderId="23" xfId="0" applyNumberFormat="1" applyFont="1" applyFill="1" applyBorder="1" applyAlignment="1">
      <alignment horizontal="center" vertical="center" wrapText="1"/>
    </xf>
    <xf numFmtId="3" fontId="37" fillId="20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 wrapText="1"/>
    </xf>
    <xf numFmtId="167" fontId="14" fillId="0" borderId="35" xfId="42" applyNumberFormat="1" applyFont="1" applyFill="1" applyBorder="1" applyAlignment="1">
      <alignment horizontal="center"/>
    </xf>
    <xf numFmtId="174" fontId="14" fillId="0" borderId="35" xfId="42" applyNumberFormat="1" applyFont="1" applyFill="1" applyBorder="1" applyAlignment="1">
      <alignment horizontal="center"/>
    </xf>
    <xf numFmtId="174" fontId="0" fillId="0" borderId="17" xfId="42" applyNumberFormat="1" applyFont="1" applyFill="1" applyBorder="1" applyAlignment="1">
      <alignment/>
    </xf>
    <xf numFmtId="14" fontId="0" fillId="0" borderId="17" xfId="0" applyNumberFormat="1" applyFont="1" applyBorder="1" applyAlignment="1">
      <alignment/>
    </xf>
    <xf numFmtId="0" fontId="14" fillId="36" borderId="17" xfId="0" applyFont="1" applyFill="1" applyBorder="1" applyAlignment="1">
      <alignment horizontal="center" vertical="center"/>
    </xf>
    <xf numFmtId="172" fontId="14" fillId="36" borderId="17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14" fillId="36" borderId="24" xfId="0" applyNumberFormat="1" applyFont="1" applyFill="1" applyBorder="1" applyAlignment="1">
      <alignment horizontal="center" vertical="center"/>
    </xf>
    <xf numFmtId="174" fontId="0" fillId="0" borderId="16" xfId="0" applyNumberFormat="1" applyFont="1" applyBorder="1" applyAlignment="1">
      <alignment/>
    </xf>
    <xf numFmtId="17" fontId="3" fillId="35" borderId="11" xfId="0" applyNumberFormat="1" applyFont="1" applyFill="1" applyBorder="1" applyAlignment="1">
      <alignment horizontal="center"/>
    </xf>
    <xf numFmtId="3" fontId="14" fillId="0" borderId="20" xfId="0" applyNumberFormat="1" applyFont="1" applyFill="1" applyBorder="1" applyAlignment="1">
      <alignment horizontal="left" vertical="center"/>
    </xf>
    <xf numFmtId="174" fontId="60" fillId="0" borderId="16" xfId="0" applyNumberFormat="1" applyFont="1" applyBorder="1" applyAlignment="1">
      <alignment/>
    </xf>
    <xf numFmtId="174" fontId="60" fillId="0" borderId="18" xfId="0" applyNumberFormat="1" applyFont="1" applyBorder="1" applyAlignment="1">
      <alignment/>
    </xf>
    <xf numFmtId="174" fontId="60" fillId="0" borderId="17" xfId="0" applyNumberFormat="1" applyFont="1" applyBorder="1" applyAlignment="1">
      <alignment/>
    </xf>
    <xf numFmtId="174" fontId="60" fillId="0" borderId="36" xfId="0" applyNumberFormat="1" applyFont="1" applyBorder="1" applyAlignment="1">
      <alignment/>
    </xf>
    <xf numFmtId="0" fontId="0" fillId="0" borderId="16" xfId="42" applyNumberFormat="1" applyFont="1" applyFill="1" applyBorder="1" applyAlignment="1">
      <alignment/>
    </xf>
    <xf numFmtId="0" fontId="13" fillId="39" borderId="37" xfId="0" applyFont="1" applyFill="1" applyBorder="1" applyAlignment="1">
      <alignment horizontal="center" vertical="center"/>
    </xf>
    <xf numFmtId="0" fontId="13" fillId="39" borderId="31" xfId="0" applyFont="1" applyFill="1" applyBorder="1" applyAlignment="1">
      <alignment horizontal="center" vertical="center"/>
    </xf>
    <xf numFmtId="0" fontId="13" fillId="39" borderId="13" xfId="0" applyFont="1" applyFill="1" applyBorder="1" applyAlignment="1">
      <alignment horizontal="center" vertical="center"/>
    </xf>
    <xf numFmtId="0" fontId="13" fillId="39" borderId="38" xfId="0" applyFont="1" applyFill="1" applyBorder="1" applyAlignment="1">
      <alignment horizontal="center" vertical="center"/>
    </xf>
    <xf numFmtId="49" fontId="13" fillId="40" borderId="39" xfId="0" applyNumberFormat="1" applyFont="1" applyFill="1" applyBorder="1" applyAlignment="1">
      <alignment horizontal="center" vertical="center"/>
    </xf>
    <xf numFmtId="49" fontId="13" fillId="40" borderId="34" xfId="0" applyNumberFormat="1" applyFont="1" applyFill="1" applyBorder="1" applyAlignment="1">
      <alignment horizontal="center" vertical="center"/>
    </xf>
    <xf numFmtId="49" fontId="13" fillId="40" borderId="40" xfId="0" applyNumberFormat="1" applyFont="1" applyFill="1" applyBorder="1" applyAlignment="1">
      <alignment horizontal="center" vertical="center"/>
    </xf>
    <xf numFmtId="49" fontId="13" fillId="40" borderId="15" xfId="0" applyNumberFormat="1" applyFont="1" applyFill="1" applyBorder="1" applyAlignment="1">
      <alignment horizontal="center" vertical="center"/>
    </xf>
    <xf numFmtId="17" fontId="13" fillId="36" borderId="40" xfId="0" applyNumberFormat="1" applyFont="1" applyFill="1" applyBorder="1" applyAlignment="1">
      <alignment horizontal="center" vertical="center"/>
    </xf>
    <xf numFmtId="17" fontId="13" fillId="36" borderId="15" xfId="0" applyNumberFormat="1" applyFont="1" applyFill="1" applyBorder="1" applyAlignment="1">
      <alignment horizontal="center" vertical="center"/>
    </xf>
    <xf numFmtId="17" fontId="13" fillId="3" borderId="40" xfId="0" applyNumberFormat="1" applyFont="1" applyFill="1" applyBorder="1" applyAlignment="1">
      <alignment horizontal="center" vertical="center"/>
    </xf>
    <xf numFmtId="17" fontId="13" fillId="3" borderId="15" xfId="0" applyNumberFormat="1" applyFont="1" applyFill="1" applyBorder="1" applyAlignment="1">
      <alignment horizontal="center" vertical="center"/>
    </xf>
    <xf numFmtId="0" fontId="13" fillId="39" borderId="41" xfId="0" applyFont="1" applyFill="1" applyBorder="1" applyAlignment="1">
      <alignment horizontal="center" vertical="center"/>
    </xf>
    <xf numFmtId="0" fontId="13" fillId="39" borderId="42" xfId="0" applyFont="1" applyFill="1" applyBorder="1" applyAlignment="1">
      <alignment horizontal="center" vertical="center"/>
    </xf>
    <xf numFmtId="17" fontId="13" fillId="36" borderId="43" xfId="0" applyNumberFormat="1" applyFont="1" applyFill="1" applyBorder="1" applyAlignment="1">
      <alignment horizontal="center" vertical="center"/>
    </xf>
    <xf numFmtId="17" fontId="13" fillId="36" borderId="44" xfId="0" applyNumberFormat="1" applyFont="1" applyFill="1" applyBorder="1" applyAlignment="1">
      <alignment horizontal="center" vertical="center"/>
    </xf>
    <xf numFmtId="17" fontId="13" fillId="36" borderId="14" xfId="0" applyNumberFormat="1" applyFont="1" applyFill="1" applyBorder="1" applyAlignment="1">
      <alignment horizontal="center" vertical="center"/>
    </xf>
    <xf numFmtId="17" fontId="13" fillId="3" borderId="14" xfId="0" applyNumberFormat="1" applyFont="1" applyFill="1" applyBorder="1" applyAlignment="1">
      <alignment horizontal="center" vertical="center"/>
    </xf>
    <xf numFmtId="0" fontId="35" fillId="39" borderId="37" xfId="0" applyFont="1" applyFill="1" applyBorder="1" applyAlignment="1">
      <alignment horizontal="center" vertical="center"/>
    </xf>
    <xf numFmtId="0" fontId="35" fillId="39" borderId="31" xfId="0" applyFont="1" applyFill="1" applyBorder="1" applyAlignment="1">
      <alignment horizontal="center" vertical="center"/>
    </xf>
    <xf numFmtId="0" fontId="35" fillId="39" borderId="41" xfId="0" applyFont="1" applyFill="1" applyBorder="1" applyAlignment="1">
      <alignment horizontal="center" vertical="center"/>
    </xf>
    <xf numFmtId="0" fontId="35" fillId="39" borderId="42" xfId="0" applyFont="1" applyFill="1" applyBorder="1" applyAlignment="1">
      <alignment horizontal="center" vertical="center"/>
    </xf>
    <xf numFmtId="17" fontId="13" fillId="0" borderId="40" xfId="0" applyNumberFormat="1" applyFont="1" applyFill="1" applyBorder="1" applyAlignment="1">
      <alignment horizontal="center" vertical="center"/>
    </xf>
    <xf numFmtId="17" fontId="13" fillId="0" borderId="15" xfId="0" applyNumberFormat="1" applyFont="1" applyFill="1" applyBorder="1" applyAlignment="1">
      <alignment horizontal="center" vertical="center"/>
    </xf>
    <xf numFmtId="0" fontId="35" fillId="39" borderId="21" xfId="0" applyFont="1" applyFill="1" applyBorder="1" applyAlignment="1">
      <alignment horizontal="center" vertical="center"/>
    </xf>
    <xf numFmtId="0" fontId="35" fillId="39" borderId="45" xfId="0" applyFont="1" applyFill="1" applyBorder="1" applyAlignment="1">
      <alignment horizontal="center" vertical="center"/>
    </xf>
    <xf numFmtId="0" fontId="35" fillId="39" borderId="46" xfId="0" applyFont="1" applyFill="1" applyBorder="1" applyAlignment="1">
      <alignment horizontal="center" vertical="center"/>
    </xf>
    <xf numFmtId="0" fontId="35" fillId="39" borderId="47" xfId="0" applyFont="1" applyFill="1" applyBorder="1" applyAlignment="1">
      <alignment horizontal="center" vertical="center"/>
    </xf>
    <xf numFmtId="0" fontId="35" fillId="39" borderId="17" xfId="0" applyFont="1" applyFill="1" applyBorder="1" applyAlignment="1">
      <alignment horizontal="center" vertical="center"/>
    </xf>
    <xf numFmtId="0" fontId="39" fillId="33" borderId="0" xfId="59" applyFont="1" applyFill="1" applyBorder="1" applyAlignment="1">
      <alignment horizontal="center" vertical="center"/>
      <protection/>
    </xf>
    <xf numFmtId="0" fontId="13" fillId="34" borderId="11" xfId="59" applyFont="1" applyFill="1" applyBorder="1" applyAlignment="1">
      <alignment vertical="center"/>
      <protection/>
    </xf>
    <xf numFmtId="0" fontId="13" fillId="34" borderId="10" xfId="59" applyFont="1" applyFill="1" applyBorder="1" applyAlignment="1">
      <alignment vertical="center"/>
      <protection/>
    </xf>
    <xf numFmtId="167" fontId="13" fillId="36" borderId="11" xfId="59" applyNumberFormat="1" applyFont="1" applyFill="1" applyBorder="1" applyAlignment="1">
      <alignment horizontal="center"/>
      <protection/>
    </xf>
    <xf numFmtId="0" fontId="39" fillId="33" borderId="11" xfId="59" applyFont="1" applyFill="1" applyBorder="1" applyAlignment="1">
      <alignment vertical="center"/>
      <protection/>
    </xf>
    <xf numFmtId="0" fontId="14" fillId="0" borderId="10" xfId="59" applyFont="1" applyBorder="1" applyAlignment="1">
      <alignment vertical="center"/>
      <protection/>
    </xf>
    <xf numFmtId="0" fontId="14" fillId="34" borderId="10" xfId="59" applyFont="1" applyFill="1" applyBorder="1" applyAlignment="1">
      <alignment vertical="center"/>
      <protection/>
    </xf>
    <xf numFmtId="17" fontId="13" fillId="36" borderId="11" xfId="59" applyNumberFormat="1" applyFont="1" applyFill="1" applyBorder="1" applyAlignment="1">
      <alignment horizontal="center"/>
      <protection/>
    </xf>
    <xf numFmtId="17" fontId="13" fillId="37" borderId="11" xfId="0" applyNumberFormat="1" applyFont="1" applyFill="1" applyBorder="1" applyAlignment="1">
      <alignment horizontal="center"/>
    </xf>
    <xf numFmtId="167" fontId="13" fillId="0" borderId="11" xfId="59" applyNumberFormat="1" applyFont="1" applyFill="1" applyBorder="1" applyAlignment="1">
      <alignment horizontal="center"/>
      <protection/>
    </xf>
    <xf numFmtId="167" fontId="13" fillId="37" borderId="11" xfId="0" applyNumberFormat="1" applyFont="1" applyFill="1" applyBorder="1" applyAlignment="1">
      <alignment horizontal="center"/>
    </xf>
    <xf numFmtId="17" fontId="13" fillId="36" borderId="11" xfId="0" applyNumberFormat="1" applyFont="1" applyFill="1" applyBorder="1" applyAlignment="1">
      <alignment horizontal="center"/>
    </xf>
    <xf numFmtId="167" fontId="13" fillId="36" borderId="11" xfId="0" applyNumberFormat="1" applyFont="1" applyFill="1" applyBorder="1" applyAlignment="1">
      <alignment horizontal="center"/>
    </xf>
    <xf numFmtId="17" fontId="0" fillId="0" borderId="0" xfId="59" applyNumberFormat="1" applyAlignment="1">
      <alignment horizontal="center"/>
      <protection/>
    </xf>
    <xf numFmtId="0" fontId="13" fillId="34" borderId="11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39" fillId="33" borderId="11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17" fontId="3" fillId="36" borderId="11" xfId="0" applyNumberFormat="1" applyFont="1" applyFill="1" applyBorder="1" applyAlignment="1">
      <alignment horizontal="center"/>
    </xf>
    <xf numFmtId="17" fontId="3" fillId="37" borderId="11" xfId="0" applyNumberFormat="1" applyFont="1" applyFill="1" applyBorder="1" applyAlignment="1">
      <alignment horizontal="center"/>
    </xf>
    <xf numFmtId="167" fontId="3" fillId="36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17" fontId="3" fillId="34" borderId="11" xfId="0" applyNumberFormat="1" applyFont="1" applyFill="1" applyBorder="1" applyAlignment="1">
      <alignment horizontal="center"/>
    </xf>
    <xf numFmtId="167" fontId="3" fillId="34" borderId="11" xfId="0" applyNumberFormat="1" applyFont="1" applyFill="1" applyBorder="1" applyAlignment="1">
      <alignment horizontal="center"/>
    </xf>
    <xf numFmtId="17" fontId="3" fillId="35" borderId="11" xfId="0" applyNumberFormat="1" applyFont="1" applyFill="1" applyBorder="1" applyAlignment="1">
      <alignment horizontal="center"/>
    </xf>
    <xf numFmtId="170" fontId="3" fillId="4" borderId="11" xfId="0" applyNumberFormat="1" applyFont="1" applyFill="1" applyBorder="1" applyAlignment="1">
      <alignment horizontal="center"/>
    </xf>
    <xf numFmtId="174" fontId="60" fillId="0" borderId="24" xfId="0" applyNumberFormat="1" applyFont="1" applyBorder="1" applyAlignment="1">
      <alignment/>
    </xf>
    <xf numFmtId="14" fontId="60" fillId="0" borderId="26" xfId="0" applyNumberFormat="1" applyFont="1" applyBorder="1" applyAlignment="1">
      <alignment/>
    </xf>
    <xf numFmtId="174" fontId="14" fillId="0" borderId="17" xfId="0" applyNumberFormat="1" applyFont="1" applyBorder="1" applyAlignment="1">
      <alignment/>
    </xf>
    <xf numFmtId="172" fontId="14" fillId="0" borderId="36" xfId="0" applyNumberFormat="1" applyFont="1" applyBorder="1" applyAlignment="1">
      <alignment/>
    </xf>
    <xf numFmtId="0" fontId="60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asdaqind.sharepoint.com/sites/DPSSTest/Shared%20Documents/FAQ%20and%20Worksheets%20for%20Tasks/FIF%20Stats%20and%20Bandwidth%20Report/FIFStats-Workbo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w to"/>
      <sheetName val="Sheet1"/>
      <sheetName val="Raw Data msg_peak_1sec_mps "/>
      <sheetName val="Raw Data msg_peak_100ms"/>
      <sheetName val="Raw Data msg_peak_1ms"/>
      <sheetName val="PASTE"/>
      <sheetName val="Raw Data msg_count"/>
      <sheetName val="Master sheet"/>
      <sheetName val="Final"/>
      <sheetName val="deadcopy"/>
      <sheetName val="2ND PART OF FIF"/>
      <sheetName val="Refined Mas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zoomScale="95" zoomScaleNormal="95" zoomScalePageLayoutView="0" workbookViewId="0" topLeftCell="A1">
      <pane xSplit="1" ySplit="1" topLeftCell="B2" activePane="bottomRight" state="frozen"/>
      <selection pane="topLeft" activeCell="A1" sqref="A1"/>
      <selection pane="topRight" activeCell="E1" sqref="E1:F131"/>
      <selection pane="bottomLeft" activeCell="E1" sqref="E1:F131"/>
      <selection pane="bottomRight" activeCell="F11" sqref="F11"/>
    </sheetView>
  </sheetViews>
  <sheetFormatPr defaultColWidth="9.140625" defaultRowHeight="12.75"/>
  <cols>
    <col min="1" max="1" width="44.00390625" style="2" bestFit="1" customWidth="1"/>
    <col min="2" max="2" width="9.140625" style="398" bestFit="1" customWidth="1"/>
    <col min="3" max="3" width="13.57421875" style="398" bestFit="1" customWidth="1"/>
    <col min="4" max="4" width="16.28125" style="399" bestFit="1" customWidth="1"/>
    <col min="5" max="5" width="13.8515625" style="399" bestFit="1" customWidth="1"/>
    <col min="6" max="6" width="19.57421875" style="400" bestFit="1" customWidth="1"/>
    <col min="7" max="16384" width="9.140625" style="1" customWidth="1"/>
  </cols>
  <sheetData>
    <row r="1" spans="1:6" ht="57" thickBot="1">
      <c r="A1" s="369" t="s">
        <v>0</v>
      </c>
      <c r="B1" s="395" t="s">
        <v>1</v>
      </c>
      <c r="C1" s="395" t="s">
        <v>2</v>
      </c>
      <c r="D1" s="396" t="s">
        <v>3</v>
      </c>
      <c r="E1" s="396" t="s">
        <v>4</v>
      </c>
      <c r="F1" s="397" t="s">
        <v>5</v>
      </c>
    </row>
    <row r="2" spans="1:7" ht="16.5" thickBot="1">
      <c r="A2" s="370" t="s">
        <v>6</v>
      </c>
      <c r="B2" s="401">
        <v>45405</v>
      </c>
      <c r="C2" s="413">
        <v>1297138</v>
      </c>
      <c r="D2" s="414">
        <v>1643201</v>
      </c>
      <c r="E2" s="414">
        <v>2392669</v>
      </c>
      <c r="F2" s="414">
        <v>752314411</v>
      </c>
      <c r="G2" s="2"/>
    </row>
    <row r="3" spans="1:7" ht="16.5" thickBot="1">
      <c r="A3" s="370"/>
      <c r="B3" s="402"/>
      <c r="C3" s="415" t="s">
        <v>141</v>
      </c>
      <c r="D3" s="416" t="s">
        <v>141</v>
      </c>
      <c r="E3" s="416" t="s">
        <v>141</v>
      </c>
      <c r="F3" s="416" t="s">
        <v>141</v>
      </c>
      <c r="G3" s="2"/>
    </row>
    <row r="4" spans="1:7" ht="16.5" thickBot="1">
      <c r="A4" s="371" t="s">
        <v>7</v>
      </c>
      <c r="B4" s="401">
        <v>45405</v>
      </c>
      <c r="C4" s="415">
        <v>1297176</v>
      </c>
      <c r="D4" s="416">
        <v>1702340</v>
      </c>
      <c r="E4" s="416">
        <v>3060515</v>
      </c>
      <c r="F4" s="416">
        <v>752314418</v>
      </c>
      <c r="G4" s="2"/>
    </row>
    <row r="5" spans="1:7" ht="16.5" thickBot="1">
      <c r="A5" s="370"/>
      <c r="B5" s="402"/>
      <c r="C5" s="415" t="s">
        <v>141</v>
      </c>
      <c r="D5" s="416" t="s">
        <v>141</v>
      </c>
      <c r="E5" s="416" t="s">
        <v>141</v>
      </c>
      <c r="F5" s="416" t="s">
        <v>141</v>
      </c>
      <c r="G5" s="2"/>
    </row>
    <row r="6" spans="1:7" ht="16.5" thickBot="1">
      <c r="A6" s="370" t="s">
        <v>8</v>
      </c>
      <c r="B6" s="401">
        <v>45405</v>
      </c>
      <c r="C6" s="415">
        <v>84007</v>
      </c>
      <c r="D6" s="416">
        <v>177440</v>
      </c>
      <c r="E6" s="416">
        <v>6416182</v>
      </c>
      <c r="F6" s="416">
        <v>532650565</v>
      </c>
      <c r="G6" s="2"/>
    </row>
    <row r="7" spans="1:6" ht="16.5" thickBot="1">
      <c r="A7" s="370"/>
      <c r="B7" s="402"/>
      <c r="C7" s="415" t="s">
        <v>141</v>
      </c>
      <c r="D7" s="416" t="s">
        <v>141</v>
      </c>
      <c r="E7" s="416" t="s">
        <v>141</v>
      </c>
      <c r="F7" s="416" t="s">
        <v>141</v>
      </c>
    </row>
    <row r="8" spans="1:6" ht="16.5" thickBot="1">
      <c r="A8" s="370" t="s">
        <v>9</v>
      </c>
      <c r="B8" s="401">
        <v>45405</v>
      </c>
      <c r="C8" s="415">
        <v>83044</v>
      </c>
      <c r="D8" s="416">
        <v>125435</v>
      </c>
      <c r="E8" s="416">
        <v>3356580</v>
      </c>
      <c r="F8" s="416">
        <v>234862321</v>
      </c>
    </row>
    <row r="9" spans="1:7" ht="16.5" thickBot="1">
      <c r="A9" s="370"/>
      <c r="B9" s="402"/>
      <c r="C9" s="415" t="s">
        <v>141</v>
      </c>
      <c r="D9" s="416" t="s">
        <v>141</v>
      </c>
      <c r="E9" s="416" t="s">
        <v>141</v>
      </c>
      <c r="F9" s="416" t="s">
        <v>141</v>
      </c>
      <c r="G9" s="2"/>
    </row>
    <row r="10" spans="1:7" ht="16.5" thickBot="1">
      <c r="A10" s="370" t="s">
        <v>10</v>
      </c>
      <c r="B10" s="401">
        <v>45405</v>
      </c>
      <c r="C10" s="415">
        <v>310001</v>
      </c>
      <c r="D10" s="416">
        <v>807700</v>
      </c>
      <c r="E10" s="416">
        <v>1436645</v>
      </c>
      <c r="F10" s="416">
        <v>45969408</v>
      </c>
      <c r="G10" s="2"/>
    </row>
    <row r="11" spans="1:7" ht="16.5" thickBot="1">
      <c r="A11" s="370"/>
      <c r="B11" s="402"/>
      <c r="C11" s="415" t="s">
        <v>141</v>
      </c>
      <c r="D11" s="416" t="s">
        <v>141</v>
      </c>
      <c r="E11" s="416" t="s">
        <v>141</v>
      </c>
      <c r="F11" s="416" t="s">
        <v>141</v>
      </c>
      <c r="G11" s="2"/>
    </row>
    <row r="12" spans="1:7" ht="16.5" thickBot="1">
      <c r="A12" s="372" t="s">
        <v>11</v>
      </c>
      <c r="B12" s="401">
        <v>45405</v>
      </c>
      <c r="C12" s="415">
        <v>310507</v>
      </c>
      <c r="D12" s="416">
        <v>807700</v>
      </c>
      <c r="E12" s="416">
        <v>2210000</v>
      </c>
      <c r="F12" s="416">
        <v>46705270</v>
      </c>
      <c r="G12" s="2"/>
    </row>
    <row r="13" spans="1:7" ht="16.5" thickBot="1">
      <c r="A13" s="372"/>
      <c r="B13" s="402"/>
      <c r="C13" s="415" t="s">
        <v>141</v>
      </c>
      <c r="D13" s="416" t="s">
        <v>141</v>
      </c>
      <c r="E13" s="416" t="s">
        <v>141</v>
      </c>
      <c r="F13" s="416" t="s">
        <v>141</v>
      </c>
      <c r="G13" s="2"/>
    </row>
    <row r="14" spans="1:7" ht="16.5" thickBot="1">
      <c r="A14" s="370" t="s">
        <v>12</v>
      </c>
      <c r="B14" s="401">
        <v>45405</v>
      </c>
      <c r="C14" s="415">
        <v>207011</v>
      </c>
      <c r="D14" s="416">
        <v>625580</v>
      </c>
      <c r="E14" s="416">
        <v>2584944</v>
      </c>
      <c r="F14" s="416">
        <v>289347687</v>
      </c>
      <c r="G14" s="2"/>
    </row>
    <row r="15" spans="1:7" ht="16.5" thickBot="1">
      <c r="A15" s="370"/>
      <c r="B15" s="402"/>
      <c r="C15" s="415" t="s">
        <v>141</v>
      </c>
      <c r="D15" s="416" t="s">
        <v>141</v>
      </c>
      <c r="E15" s="416" t="s">
        <v>141</v>
      </c>
      <c r="F15" s="416" t="s">
        <v>141</v>
      </c>
      <c r="G15" s="2"/>
    </row>
    <row r="16" spans="1:7" ht="16.5" thickBot="1">
      <c r="A16" s="370" t="s">
        <v>13</v>
      </c>
      <c r="B16" s="401">
        <v>45405</v>
      </c>
      <c r="C16" s="415">
        <v>77775</v>
      </c>
      <c r="D16" s="416">
        <v>225920</v>
      </c>
      <c r="E16" s="416">
        <v>1340000</v>
      </c>
      <c r="F16" s="416">
        <v>129918760</v>
      </c>
      <c r="G16" s="2"/>
    </row>
    <row r="17" spans="1:7" ht="16.5" thickBot="1">
      <c r="A17" s="370"/>
      <c r="B17" s="402"/>
      <c r="C17" s="415" t="s">
        <v>141</v>
      </c>
      <c r="D17" s="416" t="s">
        <v>141</v>
      </c>
      <c r="E17" s="416" t="s">
        <v>141</v>
      </c>
      <c r="F17" s="416" t="s">
        <v>141</v>
      </c>
      <c r="G17" s="2"/>
    </row>
    <row r="18" spans="1:7" ht="16.5" thickBot="1">
      <c r="A18" s="370" t="s">
        <v>139</v>
      </c>
      <c r="B18" s="401">
        <v>45405</v>
      </c>
      <c r="C18" s="415">
        <v>77802</v>
      </c>
      <c r="D18" s="416">
        <v>225910</v>
      </c>
      <c r="E18" s="416">
        <v>1340000</v>
      </c>
      <c r="F18" s="416">
        <v>129918760</v>
      </c>
      <c r="G18" s="2"/>
    </row>
    <row r="19" spans="1:7" ht="16.5" thickBot="1">
      <c r="A19" s="370"/>
      <c r="B19" s="402"/>
      <c r="C19" s="415" t="s">
        <v>141</v>
      </c>
      <c r="D19" s="416" t="s">
        <v>141</v>
      </c>
      <c r="E19" s="416" t="s">
        <v>141</v>
      </c>
      <c r="F19" s="416" t="s">
        <v>141</v>
      </c>
      <c r="G19" s="2"/>
    </row>
    <row r="20" spans="1:7" ht="16.5" thickBot="1">
      <c r="A20" s="372" t="s">
        <v>14</v>
      </c>
      <c r="B20" s="401">
        <v>45405</v>
      </c>
      <c r="C20" s="415">
        <v>2303</v>
      </c>
      <c r="D20" s="416">
        <v>8690</v>
      </c>
      <c r="E20" s="416">
        <v>201000</v>
      </c>
      <c r="F20" s="416">
        <v>474214</v>
      </c>
      <c r="G20" s="2"/>
    </row>
    <row r="21" spans="1:7" ht="16.5" thickBot="1">
      <c r="A21" s="372"/>
      <c r="B21" s="402"/>
      <c r="C21" s="415" t="s">
        <v>141</v>
      </c>
      <c r="D21" s="416" t="s">
        <v>141</v>
      </c>
      <c r="E21" s="416" t="s">
        <v>141</v>
      </c>
      <c r="F21" s="416" t="s">
        <v>141</v>
      </c>
      <c r="G21" s="2"/>
    </row>
    <row r="22" spans="1:7" ht="16.5" thickBot="1">
      <c r="A22" s="372" t="s">
        <v>15</v>
      </c>
      <c r="B22" s="401">
        <v>45405</v>
      </c>
      <c r="C22" s="415">
        <v>67965</v>
      </c>
      <c r="D22" s="416">
        <v>190288</v>
      </c>
      <c r="E22" s="416">
        <v>953676</v>
      </c>
      <c r="F22" s="416">
        <v>111143766</v>
      </c>
      <c r="G22" s="2"/>
    </row>
    <row r="23" spans="1:7" ht="16.5" thickBot="1">
      <c r="A23" s="372"/>
      <c r="B23" s="402"/>
      <c r="C23" s="415" t="s">
        <v>141</v>
      </c>
      <c r="D23" s="416" t="s">
        <v>141</v>
      </c>
      <c r="E23" s="416" t="s">
        <v>141</v>
      </c>
      <c r="F23" s="416" t="s">
        <v>141</v>
      </c>
      <c r="G23" s="2"/>
    </row>
    <row r="24" spans="1:7" ht="16.5" thickBot="1">
      <c r="A24" s="370" t="s">
        <v>16</v>
      </c>
      <c r="B24" s="401">
        <v>45405</v>
      </c>
      <c r="C24" s="415">
        <v>88253</v>
      </c>
      <c r="D24" s="416">
        <v>294480</v>
      </c>
      <c r="E24" s="416">
        <v>1126570</v>
      </c>
      <c r="F24" s="416">
        <v>142801003</v>
      </c>
      <c r="G24" s="2"/>
    </row>
    <row r="25" spans="1:7" ht="16.5" thickBot="1">
      <c r="A25" s="373"/>
      <c r="B25" s="402"/>
      <c r="C25" s="415" t="s">
        <v>141</v>
      </c>
      <c r="D25" s="416" t="s">
        <v>141</v>
      </c>
      <c r="E25" s="416" t="s">
        <v>141</v>
      </c>
      <c r="F25" s="416" t="s">
        <v>141</v>
      </c>
      <c r="G25" s="2"/>
    </row>
    <row r="26" spans="1:7" ht="16.5" thickBot="1">
      <c r="A26" s="370" t="s">
        <v>140</v>
      </c>
      <c r="B26" s="401">
        <v>45405</v>
      </c>
      <c r="C26" s="415">
        <v>88253</v>
      </c>
      <c r="D26" s="416">
        <v>294460</v>
      </c>
      <c r="E26" s="416">
        <v>1122000</v>
      </c>
      <c r="F26" s="416">
        <v>142801030</v>
      </c>
      <c r="G26" s="2"/>
    </row>
    <row r="27" spans="1:7" ht="16.5" thickBot="1">
      <c r="A27" s="373"/>
      <c r="B27" s="402"/>
      <c r="C27" s="415" t="s">
        <v>141</v>
      </c>
      <c r="D27" s="416" t="s">
        <v>141</v>
      </c>
      <c r="E27" s="416" t="s">
        <v>141</v>
      </c>
      <c r="F27" s="416" t="s">
        <v>141</v>
      </c>
      <c r="G27" s="2"/>
    </row>
    <row r="28" spans="1:7" ht="16.5" thickBot="1">
      <c r="A28" s="372" t="s">
        <v>17</v>
      </c>
      <c r="B28" s="401">
        <v>45405</v>
      </c>
      <c r="C28" s="415">
        <v>1056</v>
      </c>
      <c r="D28" s="416">
        <v>7690</v>
      </c>
      <c r="E28" s="416">
        <v>278000</v>
      </c>
      <c r="F28" s="416">
        <v>298613</v>
      </c>
      <c r="G28" s="2"/>
    </row>
    <row r="29" spans="1:7" ht="16.5" thickBot="1">
      <c r="A29" s="373"/>
      <c r="B29" s="402"/>
      <c r="C29" s="415" t="s">
        <v>141</v>
      </c>
      <c r="D29" s="416" t="s">
        <v>141</v>
      </c>
      <c r="E29" s="416" t="s">
        <v>141</v>
      </c>
      <c r="F29" s="416" t="s">
        <v>141</v>
      </c>
      <c r="G29" s="2"/>
    </row>
    <row r="30" spans="1:7" ht="16.5" thickBot="1">
      <c r="A30" s="372" t="s">
        <v>18</v>
      </c>
      <c r="B30" s="401">
        <v>45405</v>
      </c>
      <c r="C30" s="415">
        <v>63076</v>
      </c>
      <c r="D30" s="416">
        <v>214390</v>
      </c>
      <c r="E30" s="416">
        <v>806000</v>
      </c>
      <c r="F30" s="416">
        <v>107979080</v>
      </c>
      <c r="G30" s="2"/>
    </row>
    <row r="31" spans="1:7" ht="16.5" thickBot="1">
      <c r="A31" s="374"/>
      <c r="B31" s="402"/>
      <c r="C31" s="415" t="s">
        <v>141</v>
      </c>
      <c r="D31" s="416" t="s">
        <v>141</v>
      </c>
      <c r="E31" s="416" t="s">
        <v>141</v>
      </c>
      <c r="F31" s="416" t="s">
        <v>141</v>
      </c>
      <c r="G31" s="2"/>
    </row>
    <row r="32" spans="1:7" ht="16.5" thickBot="1">
      <c r="A32" s="370" t="s">
        <v>19</v>
      </c>
      <c r="B32" s="401">
        <v>45405</v>
      </c>
      <c r="C32" s="415">
        <v>1886116</v>
      </c>
      <c r="D32" s="416">
        <v>2767377</v>
      </c>
      <c r="E32" s="416">
        <v>5791651</v>
      </c>
      <c r="F32" s="416">
        <v>5730300254</v>
      </c>
      <c r="G32" s="2"/>
    </row>
    <row r="33" spans="1:7" ht="16.5" thickBot="1">
      <c r="A33" s="370"/>
      <c r="B33" s="402"/>
      <c r="C33" s="415" t="s">
        <v>141</v>
      </c>
      <c r="D33" s="416" t="s">
        <v>141</v>
      </c>
      <c r="E33" s="416" t="s">
        <v>141</v>
      </c>
      <c r="F33" s="416" t="s">
        <v>141</v>
      </c>
      <c r="G33" s="2"/>
    </row>
    <row r="34" spans="1:7" ht="16.5" thickBot="1">
      <c r="A34" s="370" t="s">
        <v>20</v>
      </c>
      <c r="B34" s="401">
        <v>45405</v>
      </c>
      <c r="C34" s="415">
        <v>1211971</v>
      </c>
      <c r="D34" s="416">
        <v>3125908</v>
      </c>
      <c r="E34" s="416">
        <v>4392157</v>
      </c>
      <c r="F34" s="416">
        <v>2503916</v>
      </c>
      <c r="G34" s="2"/>
    </row>
    <row r="35" spans="1:7" ht="16.5" thickBot="1">
      <c r="A35" s="370"/>
      <c r="B35" s="402"/>
      <c r="C35" s="415" t="s">
        <v>141</v>
      </c>
      <c r="D35" s="416" t="s">
        <v>141</v>
      </c>
      <c r="E35" s="416" t="s">
        <v>141</v>
      </c>
      <c r="F35" s="416" t="s">
        <v>141</v>
      </c>
      <c r="G35" s="2"/>
    </row>
    <row r="36" spans="1:7" ht="16.5" customHeight="1" thickBot="1">
      <c r="A36" s="370" t="s">
        <v>21</v>
      </c>
      <c r="B36" s="401">
        <v>45405</v>
      </c>
      <c r="C36" s="415">
        <v>3706539</v>
      </c>
      <c r="D36" s="416">
        <v>5404807</v>
      </c>
      <c r="E36" s="416">
        <v>7899269</v>
      </c>
      <c r="F36" s="416">
        <v>9783610469</v>
      </c>
      <c r="G36" s="2"/>
    </row>
    <row r="37" spans="1:7" ht="16.5" thickBot="1">
      <c r="A37" s="370"/>
      <c r="B37" s="402"/>
      <c r="C37" s="415" t="s">
        <v>141</v>
      </c>
      <c r="D37" s="416" t="s">
        <v>141</v>
      </c>
      <c r="E37" s="416" t="s">
        <v>141</v>
      </c>
      <c r="F37" s="416" t="s">
        <v>141</v>
      </c>
      <c r="G37" s="2"/>
    </row>
    <row r="38" spans="1:7" ht="15.75" customHeight="1" thickBot="1">
      <c r="A38" s="370" t="s">
        <v>22</v>
      </c>
      <c r="B38" s="401">
        <v>45405</v>
      </c>
      <c r="C38" s="415">
        <v>2804784</v>
      </c>
      <c r="D38" s="416">
        <v>3552116</v>
      </c>
      <c r="E38" s="416">
        <v>4059857</v>
      </c>
      <c r="F38" s="416">
        <v>7729975809</v>
      </c>
      <c r="G38" s="2"/>
    </row>
    <row r="39" spans="1:7" ht="16.5" thickBot="1">
      <c r="A39" s="370"/>
      <c r="B39" s="402"/>
      <c r="C39" s="415" t="s">
        <v>141</v>
      </c>
      <c r="D39" s="416" t="s">
        <v>141</v>
      </c>
      <c r="E39" s="416" t="s">
        <v>141</v>
      </c>
      <c r="F39" s="416" t="s">
        <v>141</v>
      </c>
      <c r="G39" s="2"/>
    </row>
    <row r="40" spans="1:7" ht="19.5" customHeight="1" thickBot="1">
      <c r="A40" s="370" t="s">
        <v>23</v>
      </c>
      <c r="B40" s="401">
        <v>45405</v>
      </c>
      <c r="C40" s="415">
        <v>1732650</v>
      </c>
      <c r="D40" s="416">
        <v>2443166</v>
      </c>
      <c r="E40" s="416">
        <v>3062451</v>
      </c>
      <c r="F40" s="416">
        <v>5227083713</v>
      </c>
      <c r="G40" s="2"/>
    </row>
    <row r="41" spans="1:7" ht="16.5" thickBot="1">
      <c r="A41" s="370"/>
      <c r="B41" s="402"/>
      <c r="C41" s="415" t="s">
        <v>141</v>
      </c>
      <c r="D41" s="416" t="s">
        <v>141</v>
      </c>
      <c r="E41" s="416" t="s">
        <v>141</v>
      </c>
      <c r="F41" s="416" t="s">
        <v>141</v>
      </c>
      <c r="G41" s="2"/>
    </row>
    <row r="42" spans="1:7" ht="18.75" customHeight="1" thickBot="1">
      <c r="A42" s="370" t="s">
        <v>24</v>
      </c>
      <c r="B42" s="401">
        <v>45405</v>
      </c>
      <c r="C42" s="415">
        <v>894511</v>
      </c>
      <c r="D42" s="416">
        <v>2294558</v>
      </c>
      <c r="E42" s="416">
        <v>2672970</v>
      </c>
      <c r="F42" s="416">
        <v>2044566</v>
      </c>
      <c r="G42" s="2"/>
    </row>
    <row r="43" spans="1:7" ht="16.5" thickBot="1">
      <c r="A43" s="370"/>
      <c r="B43" s="402"/>
      <c r="C43" s="415" t="s">
        <v>141</v>
      </c>
      <c r="D43" s="416" t="s">
        <v>141</v>
      </c>
      <c r="E43" s="416" t="s">
        <v>141</v>
      </c>
      <c r="F43" s="416" t="s">
        <v>141</v>
      </c>
      <c r="G43" s="2"/>
    </row>
    <row r="44" spans="1:7" ht="16.5" thickBot="1">
      <c r="A44" s="370" t="s">
        <v>25</v>
      </c>
      <c r="B44" s="401">
        <v>45405</v>
      </c>
      <c r="C44" s="415">
        <v>2581821</v>
      </c>
      <c r="D44" s="416">
        <v>2828419</v>
      </c>
      <c r="E44" s="416">
        <v>6774000</v>
      </c>
      <c r="F44" s="416">
        <v>14787228316</v>
      </c>
      <c r="G44" s="2"/>
    </row>
    <row r="45" spans="1:7" ht="16.5" thickBot="1">
      <c r="A45" s="370"/>
      <c r="B45" s="402"/>
      <c r="C45" s="415" t="s">
        <v>141</v>
      </c>
      <c r="D45" s="416" t="s">
        <v>141</v>
      </c>
      <c r="E45" s="416" t="s">
        <v>141</v>
      </c>
      <c r="F45" s="416" t="s">
        <v>141</v>
      </c>
      <c r="G45" s="2"/>
    </row>
    <row r="46" spans="1:7" ht="16.5" thickBot="1">
      <c r="A46" s="370" t="s">
        <v>26</v>
      </c>
      <c r="B46" s="401">
        <v>45405</v>
      </c>
      <c r="C46" s="415">
        <v>4265475</v>
      </c>
      <c r="D46" s="416">
        <v>9683990</v>
      </c>
      <c r="E46" s="416">
        <v>15162000</v>
      </c>
      <c r="F46" s="416">
        <v>10334360115</v>
      </c>
      <c r="G46" s="2"/>
    </row>
    <row r="47" spans="1:7" ht="16.5" thickBot="1">
      <c r="A47" s="370"/>
      <c r="B47" s="402"/>
      <c r="C47" s="415" t="s">
        <v>141</v>
      </c>
      <c r="D47" s="416" t="s">
        <v>141</v>
      </c>
      <c r="E47" s="416" t="s">
        <v>141</v>
      </c>
      <c r="F47" s="416" t="s">
        <v>141</v>
      </c>
      <c r="G47" s="2"/>
    </row>
    <row r="48" spans="1:7" ht="16.5" thickBot="1">
      <c r="A48" s="370" t="s">
        <v>27</v>
      </c>
      <c r="B48" s="401">
        <v>45405</v>
      </c>
      <c r="C48" s="415">
        <v>1167867</v>
      </c>
      <c r="D48" s="416">
        <v>1672123</v>
      </c>
      <c r="E48" s="416">
        <v>3120625</v>
      </c>
      <c r="F48" s="416">
        <v>2705458</v>
      </c>
      <c r="G48" s="2"/>
    </row>
    <row r="49" spans="1:7" ht="16.5" thickBot="1">
      <c r="A49" s="370"/>
      <c r="B49" s="402"/>
      <c r="C49" s="415" t="s">
        <v>141</v>
      </c>
      <c r="D49" s="416" t="s">
        <v>141</v>
      </c>
      <c r="E49" s="416" t="s">
        <v>141</v>
      </c>
      <c r="F49" s="416" t="s">
        <v>141</v>
      </c>
      <c r="G49" s="2"/>
    </row>
    <row r="50" spans="1:7" ht="16.5" thickBot="1">
      <c r="A50" s="371" t="s">
        <v>28</v>
      </c>
      <c r="B50" s="401">
        <v>45405</v>
      </c>
      <c r="C50" s="415">
        <v>1777443</v>
      </c>
      <c r="D50" s="416">
        <v>2832260</v>
      </c>
      <c r="E50" s="416">
        <v>3651296</v>
      </c>
      <c r="F50" s="416">
        <v>11032408804</v>
      </c>
      <c r="G50" s="2"/>
    </row>
    <row r="51" spans="1:7" ht="16.5" thickBot="1">
      <c r="A51" s="370"/>
      <c r="B51" s="402"/>
      <c r="C51" s="415" t="s">
        <v>141</v>
      </c>
      <c r="D51" s="416" t="s">
        <v>141</v>
      </c>
      <c r="E51" s="416" t="s">
        <v>141</v>
      </c>
      <c r="F51" s="416" t="s">
        <v>141</v>
      </c>
      <c r="G51" s="2"/>
    </row>
    <row r="52" spans="1:7" ht="16.5" thickBot="1">
      <c r="A52" s="371" t="s">
        <v>29</v>
      </c>
      <c r="B52" s="401">
        <v>45405</v>
      </c>
      <c r="C52" s="415">
        <v>1097576</v>
      </c>
      <c r="D52" s="416">
        <v>1286069</v>
      </c>
      <c r="E52" s="416">
        <v>1718000</v>
      </c>
      <c r="F52" s="416">
        <v>15604936</v>
      </c>
      <c r="G52" s="2"/>
    </row>
    <row r="53" spans="1:7" ht="16.5" thickBot="1">
      <c r="A53" s="370"/>
      <c r="B53" s="402"/>
      <c r="C53" s="415" t="s">
        <v>141</v>
      </c>
      <c r="D53" s="416" t="s">
        <v>141</v>
      </c>
      <c r="E53" s="416" t="s">
        <v>141</v>
      </c>
      <c r="F53" s="416" t="s">
        <v>141</v>
      </c>
      <c r="G53" s="2"/>
    </row>
    <row r="54" spans="1:7" ht="16.5" thickBot="1">
      <c r="A54" s="371" t="s">
        <v>30</v>
      </c>
      <c r="B54" s="401">
        <v>45405</v>
      </c>
      <c r="C54" s="415">
        <v>1423233</v>
      </c>
      <c r="D54" s="416">
        <v>1949023</v>
      </c>
      <c r="E54" s="416">
        <v>3218966</v>
      </c>
      <c r="F54" s="416">
        <v>8354371329</v>
      </c>
      <c r="G54" s="2"/>
    </row>
    <row r="55" spans="1:7" ht="16.5" thickBot="1">
      <c r="A55" s="375"/>
      <c r="B55" s="402"/>
      <c r="C55" s="415" t="s">
        <v>141</v>
      </c>
      <c r="D55" s="416" t="s">
        <v>141</v>
      </c>
      <c r="E55" s="416" t="s">
        <v>141</v>
      </c>
      <c r="F55" s="416" t="s">
        <v>141</v>
      </c>
      <c r="G55" s="2"/>
    </row>
    <row r="56" spans="1:7" ht="16.5" thickBot="1">
      <c r="A56" s="371" t="s">
        <v>31</v>
      </c>
      <c r="B56" s="401">
        <v>45405</v>
      </c>
      <c r="C56" s="415">
        <v>1096613</v>
      </c>
      <c r="D56" s="416">
        <v>1835977</v>
      </c>
      <c r="E56" s="416">
        <v>1988001</v>
      </c>
      <c r="F56" s="416">
        <v>1895195</v>
      </c>
      <c r="G56" s="2"/>
    </row>
    <row r="57" spans="1:7" ht="16.5" thickBot="1">
      <c r="A57" s="376"/>
      <c r="B57" s="402"/>
      <c r="C57" s="415" t="s">
        <v>141</v>
      </c>
      <c r="D57" s="416" t="s">
        <v>141</v>
      </c>
      <c r="E57" s="416" t="s">
        <v>141</v>
      </c>
      <c r="F57" s="416" t="s">
        <v>141</v>
      </c>
      <c r="G57" s="2"/>
    </row>
    <row r="58" spans="1:7" ht="16.5" thickBot="1">
      <c r="A58" s="371" t="s">
        <v>32</v>
      </c>
      <c r="B58" s="401">
        <v>45405</v>
      </c>
      <c r="C58" s="415">
        <v>1837739</v>
      </c>
      <c r="D58" s="416">
        <v>3149486</v>
      </c>
      <c r="E58" s="416">
        <v>3506835</v>
      </c>
      <c r="F58" s="416">
        <v>11153337294</v>
      </c>
      <c r="G58" s="2"/>
    </row>
    <row r="59" spans="1:7" ht="16.5" thickBot="1">
      <c r="A59" s="370"/>
      <c r="B59" s="402"/>
      <c r="C59" s="415" t="s">
        <v>141</v>
      </c>
      <c r="D59" s="416" t="s">
        <v>141</v>
      </c>
      <c r="E59" s="416" t="s">
        <v>141</v>
      </c>
      <c r="F59" s="416" t="s">
        <v>141</v>
      </c>
      <c r="G59" s="2"/>
    </row>
    <row r="60" spans="1:7" ht="16.5" thickBot="1">
      <c r="A60" s="371" t="s">
        <v>33</v>
      </c>
      <c r="B60" s="401">
        <v>45405</v>
      </c>
      <c r="C60" s="415">
        <v>630043</v>
      </c>
      <c r="D60" s="416">
        <v>1938530</v>
      </c>
      <c r="E60" s="416">
        <v>2504223</v>
      </c>
      <c r="F60" s="416">
        <v>34889019</v>
      </c>
      <c r="G60" s="2"/>
    </row>
    <row r="61" spans="1:7" ht="16.5" thickBot="1">
      <c r="A61" s="370"/>
      <c r="B61" s="402"/>
      <c r="C61" s="415" t="s">
        <v>141</v>
      </c>
      <c r="D61" s="416" t="s">
        <v>141</v>
      </c>
      <c r="E61" s="416" t="s">
        <v>141</v>
      </c>
      <c r="F61" s="416" t="s">
        <v>141</v>
      </c>
      <c r="G61" s="2"/>
    </row>
    <row r="62" spans="1:7" ht="16.5" thickBot="1">
      <c r="A62" s="371" t="s">
        <v>34</v>
      </c>
      <c r="B62" s="401">
        <v>45405</v>
      </c>
      <c r="C62" s="415">
        <v>1061792</v>
      </c>
      <c r="D62" s="416">
        <v>1867547</v>
      </c>
      <c r="E62" s="416">
        <v>2753749</v>
      </c>
      <c r="F62" s="416">
        <v>7448904665</v>
      </c>
      <c r="G62" s="2"/>
    </row>
    <row r="63" spans="1:7" ht="16.5" thickBot="1">
      <c r="A63" s="375"/>
      <c r="B63" s="402"/>
      <c r="C63" s="415" t="s">
        <v>141</v>
      </c>
      <c r="D63" s="416" t="s">
        <v>141</v>
      </c>
      <c r="E63" s="416" t="s">
        <v>141</v>
      </c>
      <c r="F63" s="416" t="s">
        <v>141</v>
      </c>
      <c r="G63" s="2"/>
    </row>
    <row r="64" spans="1:7" ht="16.5" thickBot="1">
      <c r="A64" s="371" t="s">
        <v>35</v>
      </c>
      <c r="B64" s="401">
        <v>45405</v>
      </c>
      <c r="C64" s="415">
        <v>605048</v>
      </c>
      <c r="D64" s="416">
        <v>1844250</v>
      </c>
      <c r="E64" s="416">
        <v>2440420</v>
      </c>
      <c r="F64" s="416">
        <v>1243554</v>
      </c>
      <c r="G64" s="2"/>
    </row>
    <row r="65" spans="1:7" ht="18" customHeight="1" thickBot="1">
      <c r="A65" s="375"/>
      <c r="B65" s="402"/>
      <c r="C65" s="415" t="s">
        <v>141</v>
      </c>
      <c r="D65" s="416" t="s">
        <v>141</v>
      </c>
      <c r="E65" s="416" t="s">
        <v>141</v>
      </c>
      <c r="F65" s="416" t="s">
        <v>141</v>
      </c>
      <c r="G65" s="2"/>
    </row>
    <row r="66" spans="1:7" ht="16.5" thickBot="1">
      <c r="A66" s="371" t="s">
        <v>36</v>
      </c>
      <c r="B66" s="401">
        <v>45405</v>
      </c>
      <c r="C66" s="415">
        <v>1462862</v>
      </c>
      <c r="D66" s="416">
        <v>2679236</v>
      </c>
      <c r="E66" s="416">
        <v>3291825</v>
      </c>
      <c r="F66" s="416">
        <v>8821335864</v>
      </c>
      <c r="G66" s="2"/>
    </row>
    <row r="67" spans="1:6" ht="16.5" thickBot="1">
      <c r="A67" s="370"/>
      <c r="B67" s="402"/>
      <c r="C67" s="415" t="s">
        <v>141</v>
      </c>
      <c r="D67" s="416" t="s">
        <v>141</v>
      </c>
      <c r="E67" s="416" t="s">
        <v>141</v>
      </c>
      <c r="F67" s="416" t="s">
        <v>141</v>
      </c>
    </row>
    <row r="68" spans="1:6" ht="16.5" thickBot="1">
      <c r="A68" s="371" t="s">
        <v>37</v>
      </c>
      <c r="B68" s="401">
        <v>45405</v>
      </c>
      <c r="C68" s="415">
        <v>663281</v>
      </c>
      <c r="D68" s="416">
        <v>2077659</v>
      </c>
      <c r="E68" s="416">
        <v>2693316</v>
      </c>
      <c r="F68" s="416">
        <v>10452611</v>
      </c>
    </row>
    <row r="69" spans="1:6" ht="16.5" thickBot="1">
      <c r="A69" s="370"/>
      <c r="B69" s="402"/>
      <c r="C69" s="415" t="s">
        <v>141</v>
      </c>
      <c r="D69" s="416" t="s">
        <v>141</v>
      </c>
      <c r="E69" s="416" t="s">
        <v>141</v>
      </c>
      <c r="F69" s="416" t="s">
        <v>141</v>
      </c>
    </row>
    <row r="70" spans="1:6" ht="16.5" thickBot="1">
      <c r="A70" s="371" t="s">
        <v>38</v>
      </c>
      <c r="B70" s="401">
        <v>45405</v>
      </c>
      <c r="C70" s="415">
        <v>1052421</v>
      </c>
      <c r="D70" s="415">
        <v>1986048</v>
      </c>
      <c r="E70" s="415">
        <v>3089925</v>
      </c>
      <c r="F70" s="415">
        <v>6331010199</v>
      </c>
    </row>
    <row r="71" spans="1:6" ht="16.5" thickBot="1">
      <c r="A71" s="375"/>
      <c r="B71" s="402"/>
      <c r="C71" s="415" t="s">
        <v>141</v>
      </c>
      <c r="D71" s="416" t="s">
        <v>141</v>
      </c>
      <c r="E71" s="416" t="s">
        <v>141</v>
      </c>
      <c r="F71" s="416" t="s">
        <v>141</v>
      </c>
    </row>
    <row r="72" spans="1:6" ht="16.5" thickBot="1">
      <c r="A72" s="371" t="s">
        <v>39</v>
      </c>
      <c r="B72" s="401">
        <v>45405</v>
      </c>
      <c r="C72" s="415">
        <v>634194</v>
      </c>
      <c r="D72" s="416">
        <v>1950982</v>
      </c>
      <c r="E72" s="416">
        <v>2555747</v>
      </c>
      <c r="F72" s="416">
        <v>1257838</v>
      </c>
    </row>
    <row r="73" spans="2:6" ht="15">
      <c r="B73"/>
      <c r="D73" s="307"/>
      <c r="E73" s="307"/>
      <c r="F73" s="307"/>
    </row>
    <row r="74" spans="1:2" ht="15">
      <c r="A74" s="263"/>
      <c r="B74"/>
    </row>
    <row r="75" spans="1:2" ht="15">
      <c r="A75" s="263"/>
      <c r="B75"/>
    </row>
    <row r="76" spans="1:2" ht="12.75">
      <c r="A76" s="264"/>
      <c r="B76"/>
    </row>
    <row r="77" spans="1:2" ht="12.75">
      <c r="A77" s="252"/>
      <c r="B77"/>
    </row>
    <row r="78" ht="12.75">
      <c r="B78"/>
    </row>
    <row r="79" spans="1:2" ht="15">
      <c r="A79" s="263"/>
      <c r="B79"/>
    </row>
    <row r="80" spans="1:2" ht="15">
      <c r="A80" s="263"/>
      <c r="B80"/>
    </row>
    <row r="81" spans="1:2" ht="12.75">
      <c r="A81" s="264"/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</sheetData>
  <sheetProtection/>
  <printOptions/>
  <pageMargins left="0.25" right="0.25" top="1" bottom="0.3" header="0.15" footer="0.15"/>
  <pageSetup fitToHeight="1" fitToWidth="1" horizontalDpi="600" verticalDpi="600" orientation="landscape" scale="46" r:id="rId1"/>
  <headerFooter alignWithMargins="0">
    <oddHeader>&amp;CFIF Message Rate Statistics
&amp;A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E173"/>
  <sheetViews>
    <sheetView zoomScalePageLayoutView="0" workbookViewId="0" topLeftCell="A1">
      <pane xSplit="2" ySplit="2" topLeftCell="P9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1" sqref="Q1:R106"/>
    </sheetView>
  </sheetViews>
  <sheetFormatPr defaultColWidth="8.8515625" defaultRowHeight="12.75"/>
  <cols>
    <col min="1" max="1" width="45.421875" style="264" customWidth="1"/>
    <col min="2" max="2" width="22.57421875" style="264" bestFit="1" customWidth="1"/>
    <col min="3" max="3" width="14.8515625" style="252" customWidth="1"/>
    <col min="4" max="4" width="12.00390625" style="266" bestFit="1" customWidth="1"/>
    <col min="5" max="5" width="12.00390625" style="252" bestFit="1" customWidth="1"/>
    <col min="6" max="6" width="11.421875" style="252" bestFit="1" customWidth="1"/>
    <col min="7" max="7" width="12.00390625" style="252" bestFit="1" customWidth="1"/>
    <col min="8" max="8" width="11.421875" style="252" bestFit="1" customWidth="1"/>
    <col min="9" max="9" width="12.00390625" style="252" bestFit="1" customWidth="1"/>
    <col min="10" max="10" width="11.421875" style="252" bestFit="1" customWidth="1"/>
    <col min="11" max="11" width="13.57421875" style="252" bestFit="1" customWidth="1"/>
    <col min="12" max="12" width="11.421875" style="252" bestFit="1" customWidth="1"/>
    <col min="13" max="13" width="13.57421875" style="252" bestFit="1" customWidth="1"/>
    <col min="14" max="14" width="11.421875" style="252" bestFit="1" customWidth="1"/>
    <col min="15" max="15" width="13.57421875" style="252" bestFit="1" customWidth="1"/>
    <col min="16" max="16" width="11.421875" style="252" bestFit="1" customWidth="1"/>
    <col min="17" max="17" width="13.57421875" style="252" bestFit="1" customWidth="1"/>
    <col min="18" max="18" width="11.421875" style="252" bestFit="1" customWidth="1"/>
    <col min="19" max="19" width="13.57421875" style="252" bestFit="1" customWidth="1"/>
    <col min="20" max="20" width="11.421875" style="252" bestFit="1" customWidth="1"/>
    <col min="21" max="21" width="13.57421875" style="252" bestFit="1" customWidth="1"/>
    <col min="22" max="22" width="11.421875" style="252" bestFit="1" customWidth="1"/>
    <col min="23" max="23" width="13.57421875" style="252" bestFit="1" customWidth="1"/>
    <col min="24" max="24" width="11.421875" style="252" bestFit="1" customWidth="1"/>
    <col min="25" max="25" width="13.57421875" style="252" bestFit="1" customWidth="1"/>
    <col min="26" max="26" width="11.421875" style="252" bestFit="1" customWidth="1"/>
    <col min="27" max="16384" width="8.8515625" style="252" customWidth="1"/>
  </cols>
  <sheetData>
    <row r="1" spans="1:26" ht="15" customHeight="1" thickBot="1">
      <c r="A1" s="444" t="s">
        <v>40</v>
      </c>
      <c r="B1" s="444" t="s">
        <v>41</v>
      </c>
      <c r="C1" s="250">
        <v>42005</v>
      </c>
      <c r="D1" s="251"/>
      <c r="E1" s="428">
        <v>42036</v>
      </c>
      <c r="F1" s="429"/>
      <c r="G1" s="426">
        <v>42064</v>
      </c>
      <c r="H1" s="427"/>
      <c r="I1" s="428">
        <v>42095</v>
      </c>
      <c r="J1" s="429"/>
      <c r="K1" s="426">
        <v>42125</v>
      </c>
      <c r="L1" s="427"/>
      <c r="M1" s="428">
        <v>42156</v>
      </c>
      <c r="N1" s="429"/>
      <c r="O1" s="426">
        <v>42186</v>
      </c>
      <c r="P1" s="427"/>
      <c r="Q1" s="428">
        <v>42217</v>
      </c>
      <c r="R1" s="429"/>
      <c r="S1" s="426">
        <v>42248</v>
      </c>
      <c r="T1" s="427"/>
      <c r="U1" s="428">
        <v>42278</v>
      </c>
      <c r="V1" s="429"/>
      <c r="W1" s="426">
        <v>42309</v>
      </c>
      <c r="X1" s="427"/>
      <c r="Y1" s="428">
        <v>42339</v>
      </c>
      <c r="Z1" s="429"/>
    </row>
    <row r="2" spans="1:26" ht="14.25" customHeight="1">
      <c r="A2" s="445"/>
      <c r="B2" s="446"/>
      <c r="C2" s="248" t="s">
        <v>42</v>
      </c>
      <c r="D2" s="249" t="s">
        <v>43</v>
      </c>
      <c r="E2" s="267" t="s">
        <v>42</v>
      </c>
      <c r="F2" s="268" t="s">
        <v>43</v>
      </c>
      <c r="G2" s="248" t="s">
        <v>42</v>
      </c>
      <c r="H2" s="249" t="s">
        <v>43</v>
      </c>
      <c r="I2" s="267" t="s">
        <v>42</v>
      </c>
      <c r="J2" s="268" t="s">
        <v>43</v>
      </c>
      <c r="K2" s="248" t="s">
        <v>42</v>
      </c>
      <c r="L2" s="249" t="s">
        <v>43</v>
      </c>
      <c r="M2" s="267" t="s">
        <v>42</v>
      </c>
      <c r="N2" s="268" t="s">
        <v>43</v>
      </c>
      <c r="O2" s="248" t="s">
        <v>42</v>
      </c>
      <c r="P2" s="249" t="s">
        <v>43</v>
      </c>
      <c r="Q2" s="267" t="s">
        <v>42</v>
      </c>
      <c r="R2" s="268" t="s">
        <v>43</v>
      </c>
      <c r="S2" s="248" t="s">
        <v>42</v>
      </c>
      <c r="T2" s="249" t="s">
        <v>43</v>
      </c>
      <c r="U2" s="267" t="s">
        <v>42</v>
      </c>
      <c r="V2" s="268" t="s">
        <v>43</v>
      </c>
      <c r="W2" s="248" t="s">
        <v>42</v>
      </c>
      <c r="X2" s="249" t="s">
        <v>43</v>
      </c>
      <c r="Y2" s="267" t="s">
        <v>42</v>
      </c>
      <c r="Z2" s="268" t="s">
        <v>43</v>
      </c>
    </row>
    <row r="3" spans="1:57" ht="15.75">
      <c r="A3" s="246" t="s">
        <v>6</v>
      </c>
      <c r="B3" s="253" t="s">
        <v>44</v>
      </c>
      <c r="C3" s="254">
        <v>576390</v>
      </c>
      <c r="D3" s="255">
        <v>42006</v>
      </c>
      <c r="E3" s="269">
        <v>575239</v>
      </c>
      <c r="F3" s="270">
        <v>42059</v>
      </c>
      <c r="G3" s="254">
        <v>599636</v>
      </c>
      <c r="H3" s="255">
        <v>42093</v>
      </c>
      <c r="I3" s="269">
        <v>601037</v>
      </c>
      <c r="J3" s="270">
        <v>42111</v>
      </c>
      <c r="K3" s="254">
        <v>601039</v>
      </c>
      <c r="L3" s="255">
        <v>42150</v>
      </c>
      <c r="M3" s="269">
        <v>614535</v>
      </c>
      <c r="N3" s="270">
        <v>42185</v>
      </c>
      <c r="O3" s="254">
        <v>618224</v>
      </c>
      <c r="P3" s="255">
        <v>42194</v>
      </c>
      <c r="Q3" s="269">
        <v>599540</v>
      </c>
      <c r="R3" s="270">
        <v>42247</v>
      </c>
      <c r="S3" s="254">
        <v>628051</v>
      </c>
      <c r="T3" s="255">
        <v>42275</v>
      </c>
      <c r="U3" s="269">
        <v>628350</v>
      </c>
      <c r="V3" s="270">
        <v>42307</v>
      </c>
      <c r="W3" s="254">
        <v>626029</v>
      </c>
      <c r="X3" s="255">
        <v>42335</v>
      </c>
      <c r="Y3" s="269">
        <v>656522</v>
      </c>
      <c r="Z3" s="270">
        <v>42360</v>
      </c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</row>
    <row r="4" spans="1:57" ht="15.75">
      <c r="A4" s="246"/>
      <c r="B4" s="253" t="s">
        <v>45</v>
      </c>
      <c r="C4" s="254">
        <v>885894</v>
      </c>
      <c r="D4" s="255">
        <v>42006</v>
      </c>
      <c r="E4" s="269">
        <v>808109</v>
      </c>
      <c r="F4" s="270">
        <v>42038</v>
      </c>
      <c r="G4" s="254">
        <v>830990</v>
      </c>
      <c r="H4" s="255">
        <v>42093</v>
      </c>
      <c r="I4" s="269">
        <v>836575</v>
      </c>
      <c r="J4" s="270">
        <v>42114</v>
      </c>
      <c r="K4" s="254">
        <v>874493</v>
      </c>
      <c r="L4" s="255">
        <v>42142</v>
      </c>
      <c r="M4" s="269">
        <v>864199</v>
      </c>
      <c r="N4" s="270">
        <v>42171</v>
      </c>
      <c r="O4" s="254">
        <v>839847</v>
      </c>
      <c r="P4" s="255">
        <v>42195</v>
      </c>
      <c r="Q4" s="269">
        <v>901218</v>
      </c>
      <c r="R4" s="270">
        <v>42234</v>
      </c>
      <c r="S4" s="254">
        <v>900978</v>
      </c>
      <c r="T4" s="255">
        <v>42249</v>
      </c>
      <c r="U4" s="269">
        <v>941272</v>
      </c>
      <c r="V4" s="270">
        <v>42285</v>
      </c>
      <c r="W4" s="254">
        <v>944160</v>
      </c>
      <c r="X4" s="255">
        <v>42327</v>
      </c>
      <c r="Y4" s="269">
        <v>959914</v>
      </c>
      <c r="Z4" s="270">
        <v>42348</v>
      </c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</row>
    <row r="5" spans="1:57" ht="15.75">
      <c r="A5" s="246"/>
      <c r="B5" s="253" t="s">
        <v>46</v>
      </c>
      <c r="C5" s="254">
        <v>1128487</v>
      </c>
      <c r="D5" s="255">
        <v>42030</v>
      </c>
      <c r="E5" s="269">
        <v>1292900</v>
      </c>
      <c r="F5" s="270">
        <v>42061</v>
      </c>
      <c r="G5" s="254">
        <v>1062718</v>
      </c>
      <c r="H5" s="255">
        <v>42083</v>
      </c>
      <c r="I5" s="269">
        <v>1313906</v>
      </c>
      <c r="J5" s="270">
        <v>42114</v>
      </c>
      <c r="K5" s="254">
        <v>1380000</v>
      </c>
      <c r="L5" s="255">
        <v>42144</v>
      </c>
      <c r="M5" s="269">
        <v>1568857</v>
      </c>
      <c r="N5" s="270">
        <v>42158</v>
      </c>
      <c r="O5" s="254">
        <v>1006757</v>
      </c>
      <c r="P5" s="255">
        <v>42202</v>
      </c>
      <c r="Q5" s="269">
        <v>1150294</v>
      </c>
      <c r="R5" s="270">
        <v>42219</v>
      </c>
      <c r="S5" s="254">
        <v>1377529</v>
      </c>
      <c r="T5" s="255">
        <v>42258</v>
      </c>
      <c r="U5" s="269">
        <v>1531202</v>
      </c>
      <c r="V5" s="270">
        <v>42285</v>
      </c>
      <c r="W5" s="254">
        <v>1331062</v>
      </c>
      <c r="X5" s="255">
        <v>42311</v>
      </c>
      <c r="Y5" s="269">
        <v>1083414</v>
      </c>
      <c r="Z5" s="270">
        <v>42348</v>
      </c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</row>
    <row r="6" spans="1:57" ht="15.75">
      <c r="A6" s="246"/>
      <c r="B6" s="257" t="s">
        <v>5</v>
      </c>
      <c r="C6" s="254">
        <v>484376831</v>
      </c>
      <c r="D6" s="255">
        <v>42019</v>
      </c>
      <c r="E6" s="269">
        <v>486585015</v>
      </c>
      <c r="F6" s="270">
        <v>42037</v>
      </c>
      <c r="G6" s="254">
        <v>354658606</v>
      </c>
      <c r="H6" s="255">
        <v>42089</v>
      </c>
      <c r="I6" s="269">
        <v>341776880</v>
      </c>
      <c r="J6" s="270">
        <v>42124</v>
      </c>
      <c r="K6" s="254">
        <v>327237569</v>
      </c>
      <c r="L6" s="255">
        <v>42130</v>
      </c>
      <c r="M6" s="269">
        <v>322385757</v>
      </c>
      <c r="N6" s="270">
        <v>42185</v>
      </c>
      <c r="O6" s="254">
        <v>384620325</v>
      </c>
      <c r="P6" s="255">
        <v>42192</v>
      </c>
      <c r="Q6" s="269">
        <v>757004306</v>
      </c>
      <c r="R6" s="270">
        <v>42240</v>
      </c>
      <c r="S6" s="254">
        <v>525692952</v>
      </c>
      <c r="T6" s="255">
        <v>42248</v>
      </c>
      <c r="U6" s="269">
        <v>391520385</v>
      </c>
      <c r="V6" s="270">
        <v>42279</v>
      </c>
      <c r="W6" s="254">
        <v>342355230</v>
      </c>
      <c r="X6" s="255">
        <v>42321</v>
      </c>
      <c r="Y6" s="269">
        <v>466512343</v>
      </c>
      <c r="Z6" s="270">
        <v>42352</v>
      </c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</row>
    <row r="7" spans="1:57" ht="15.75">
      <c r="A7" s="246"/>
      <c r="B7" s="258"/>
      <c r="C7" s="259"/>
      <c r="D7" s="260"/>
      <c r="E7" s="272"/>
      <c r="F7" s="273"/>
      <c r="G7" s="259"/>
      <c r="H7" s="260"/>
      <c r="I7" s="272"/>
      <c r="J7" s="273"/>
      <c r="K7" s="259"/>
      <c r="L7" s="260"/>
      <c r="M7" s="272"/>
      <c r="N7" s="273"/>
      <c r="O7" s="259"/>
      <c r="P7" s="260"/>
      <c r="Q7" s="272"/>
      <c r="R7" s="273"/>
      <c r="S7" s="259"/>
      <c r="T7" s="260"/>
      <c r="U7" s="272"/>
      <c r="V7" s="273"/>
      <c r="W7" s="259"/>
      <c r="X7" s="260"/>
      <c r="Y7" s="272"/>
      <c r="Z7" s="273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</row>
    <row r="8" spans="1:57" ht="15.75">
      <c r="A8" s="246" t="s">
        <v>8</v>
      </c>
      <c r="B8" s="253" t="s">
        <v>44</v>
      </c>
      <c r="C8" s="254">
        <v>67421</v>
      </c>
      <c r="D8" s="255">
        <v>42013</v>
      </c>
      <c r="E8" s="269">
        <v>67398</v>
      </c>
      <c r="F8" s="270">
        <v>42052</v>
      </c>
      <c r="G8" s="254">
        <v>67590</v>
      </c>
      <c r="H8" s="255">
        <v>42079</v>
      </c>
      <c r="I8" s="269">
        <v>67805</v>
      </c>
      <c r="J8" s="270">
        <v>42121</v>
      </c>
      <c r="K8" s="254">
        <v>67659</v>
      </c>
      <c r="L8" s="255">
        <v>42152</v>
      </c>
      <c r="M8" s="269">
        <v>67624</v>
      </c>
      <c r="N8" s="270">
        <v>42170</v>
      </c>
      <c r="O8" s="254">
        <v>67951</v>
      </c>
      <c r="P8" s="255">
        <v>42206</v>
      </c>
      <c r="Q8" s="269">
        <v>67438</v>
      </c>
      <c r="R8" s="270">
        <v>42220</v>
      </c>
      <c r="S8" s="254">
        <v>67385</v>
      </c>
      <c r="T8" s="255">
        <v>42275</v>
      </c>
      <c r="U8" s="269">
        <v>67524</v>
      </c>
      <c r="V8" s="270">
        <v>42306</v>
      </c>
      <c r="W8" s="254">
        <v>68168</v>
      </c>
      <c r="X8" s="255">
        <v>42331</v>
      </c>
      <c r="Y8" s="269">
        <v>67839</v>
      </c>
      <c r="Z8" s="270">
        <v>42367</v>
      </c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</row>
    <row r="9" spans="1:57" ht="15.75">
      <c r="A9" s="246"/>
      <c r="B9" s="253" t="s">
        <v>45</v>
      </c>
      <c r="C9" s="254">
        <v>79195</v>
      </c>
      <c r="D9" s="255">
        <v>42013</v>
      </c>
      <c r="E9" s="269">
        <v>75667</v>
      </c>
      <c r="F9" s="270">
        <v>42059</v>
      </c>
      <c r="G9" s="254">
        <v>81692</v>
      </c>
      <c r="H9" s="255">
        <v>42079</v>
      </c>
      <c r="I9" s="269">
        <v>79359</v>
      </c>
      <c r="J9" s="270">
        <v>42111</v>
      </c>
      <c r="K9" s="254">
        <v>79611</v>
      </c>
      <c r="L9" s="255">
        <v>42150</v>
      </c>
      <c r="M9" s="269">
        <v>79270</v>
      </c>
      <c r="N9" s="270">
        <v>42174</v>
      </c>
      <c r="O9" s="254">
        <v>79990</v>
      </c>
      <c r="P9" s="255">
        <v>42206</v>
      </c>
      <c r="Q9" s="269">
        <v>78486</v>
      </c>
      <c r="R9" s="270">
        <v>42236</v>
      </c>
      <c r="S9" s="254">
        <v>78340</v>
      </c>
      <c r="T9" s="255">
        <v>42250</v>
      </c>
      <c r="U9" s="269">
        <v>79529</v>
      </c>
      <c r="V9" s="270">
        <v>42283</v>
      </c>
      <c r="W9" s="254">
        <v>81897</v>
      </c>
      <c r="X9" s="255">
        <v>42331</v>
      </c>
      <c r="Y9" s="269">
        <v>81215</v>
      </c>
      <c r="Z9" s="270">
        <v>42367</v>
      </c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</row>
    <row r="10" spans="1:57" ht="15.75">
      <c r="A10" s="246"/>
      <c r="B10" s="253" t="s">
        <v>46</v>
      </c>
      <c r="C10" s="254">
        <v>1355000</v>
      </c>
      <c r="D10" s="255">
        <v>42018</v>
      </c>
      <c r="E10" s="269">
        <v>1007000</v>
      </c>
      <c r="F10" s="270">
        <v>42055</v>
      </c>
      <c r="G10" s="254">
        <v>1283000</v>
      </c>
      <c r="H10" s="255">
        <v>42082</v>
      </c>
      <c r="I10" s="269">
        <v>1607000</v>
      </c>
      <c r="J10" s="270">
        <v>42116</v>
      </c>
      <c r="K10" s="254">
        <v>1391000</v>
      </c>
      <c r="L10" s="255">
        <v>42150</v>
      </c>
      <c r="M10" s="269">
        <v>2148185</v>
      </c>
      <c r="N10" s="270">
        <v>42159</v>
      </c>
      <c r="O10" s="254">
        <v>1415000</v>
      </c>
      <c r="P10" s="255">
        <v>42206</v>
      </c>
      <c r="Q10" s="269">
        <v>1239000</v>
      </c>
      <c r="R10" s="270">
        <v>42236</v>
      </c>
      <c r="S10" s="254">
        <v>1415000</v>
      </c>
      <c r="T10" s="255">
        <v>42269</v>
      </c>
      <c r="U10" s="269">
        <v>1399000</v>
      </c>
      <c r="V10" s="270">
        <v>42283</v>
      </c>
      <c r="W10" s="254">
        <v>2221000</v>
      </c>
      <c r="X10" s="255">
        <v>42333</v>
      </c>
      <c r="Y10" s="269">
        <v>1615000</v>
      </c>
      <c r="Z10" s="270">
        <v>42367</v>
      </c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</row>
    <row r="11" spans="1:57" ht="15.75">
      <c r="A11" s="246"/>
      <c r="B11" s="257" t="s">
        <v>5</v>
      </c>
      <c r="C11" s="254">
        <v>390616488</v>
      </c>
      <c r="D11" s="255">
        <v>42019</v>
      </c>
      <c r="E11" s="269">
        <v>388712424</v>
      </c>
      <c r="F11" s="270">
        <v>42037</v>
      </c>
      <c r="G11" s="254">
        <v>293120159</v>
      </c>
      <c r="H11" s="255">
        <v>42089</v>
      </c>
      <c r="I11" s="269">
        <v>283574741</v>
      </c>
      <c r="J11" s="270">
        <v>42124</v>
      </c>
      <c r="K11" s="254">
        <v>272669319</v>
      </c>
      <c r="L11" s="255">
        <v>42130</v>
      </c>
      <c r="M11" s="269">
        <v>262428213</v>
      </c>
      <c r="N11" s="270">
        <v>42185</v>
      </c>
      <c r="O11" s="254">
        <v>310919585</v>
      </c>
      <c r="P11" s="255">
        <v>42192</v>
      </c>
      <c r="Q11" s="269">
        <v>611764460</v>
      </c>
      <c r="R11" s="270">
        <v>42240</v>
      </c>
      <c r="S11" s="254">
        <v>434289197</v>
      </c>
      <c r="T11" s="255">
        <v>42248</v>
      </c>
      <c r="U11" s="269">
        <v>324727956</v>
      </c>
      <c r="V11" s="270">
        <v>42279</v>
      </c>
      <c r="W11" s="254">
        <v>286253872</v>
      </c>
      <c r="X11" s="255">
        <v>42321</v>
      </c>
      <c r="Y11" s="269">
        <v>363675855</v>
      </c>
      <c r="Z11" s="270">
        <v>42352</v>
      </c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</row>
    <row r="12" spans="1:57" ht="15.75">
      <c r="A12" s="246"/>
      <c r="B12" s="261"/>
      <c r="C12" s="259"/>
      <c r="D12" s="260"/>
      <c r="E12" s="272"/>
      <c r="F12" s="273"/>
      <c r="G12" s="259"/>
      <c r="H12" s="260"/>
      <c r="I12" s="272"/>
      <c r="J12" s="273"/>
      <c r="K12" s="259"/>
      <c r="L12" s="260"/>
      <c r="M12" s="272"/>
      <c r="N12" s="273"/>
      <c r="O12" s="259"/>
      <c r="P12" s="260"/>
      <c r="Q12" s="272"/>
      <c r="R12" s="273"/>
      <c r="S12" s="259"/>
      <c r="T12" s="260"/>
      <c r="U12" s="272"/>
      <c r="V12" s="273"/>
      <c r="W12" s="259"/>
      <c r="X12" s="260"/>
      <c r="Y12" s="272"/>
      <c r="Z12" s="273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</row>
    <row r="13" spans="1:57" ht="15.75">
      <c r="A13" s="246" t="s">
        <v>9</v>
      </c>
      <c r="B13" s="253" t="s">
        <v>44</v>
      </c>
      <c r="C13" s="254">
        <v>54471</v>
      </c>
      <c r="D13" s="255">
        <v>42024</v>
      </c>
      <c r="E13" s="269">
        <v>54420</v>
      </c>
      <c r="F13" s="270">
        <v>42039</v>
      </c>
      <c r="G13" s="254">
        <v>54494</v>
      </c>
      <c r="H13" s="255">
        <v>42081</v>
      </c>
      <c r="I13" s="269">
        <v>54794</v>
      </c>
      <c r="J13" s="270">
        <v>42110</v>
      </c>
      <c r="K13" s="254">
        <v>54685</v>
      </c>
      <c r="L13" s="255">
        <v>42152</v>
      </c>
      <c r="M13" s="269">
        <v>54482</v>
      </c>
      <c r="N13" s="270">
        <v>42180</v>
      </c>
      <c r="O13" s="254">
        <v>55932</v>
      </c>
      <c r="P13" s="255">
        <v>42198</v>
      </c>
      <c r="Q13" s="269">
        <v>54357</v>
      </c>
      <c r="R13" s="270">
        <v>42240</v>
      </c>
      <c r="S13" s="254">
        <v>54454</v>
      </c>
      <c r="T13" s="255">
        <v>42275</v>
      </c>
      <c r="U13" s="269">
        <v>54757</v>
      </c>
      <c r="V13" s="270">
        <v>42306</v>
      </c>
      <c r="W13" s="254">
        <v>54406</v>
      </c>
      <c r="X13" s="255">
        <v>42332</v>
      </c>
      <c r="Y13" s="269">
        <v>55244</v>
      </c>
      <c r="Z13" s="270">
        <v>42367</v>
      </c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</row>
    <row r="14" spans="1:57" ht="15.75">
      <c r="A14" s="246"/>
      <c r="B14" s="253" t="s">
        <v>45</v>
      </c>
      <c r="C14" s="254">
        <v>61388</v>
      </c>
      <c r="D14" s="255">
        <v>42025</v>
      </c>
      <c r="E14" s="269">
        <v>61327</v>
      </c>
      <c r="F14" s="270">
        <v>42055</v>
      </c>
      <c r="G14" s="254">
        <v>59962</v>
      </c>
      <c r="H14" s="255">
        <v>42076</v>
      </c>
      <c r="I14" s="269">
        <v>61771</v>
      </c>
      <c r="J14" s="270">
        <v>42110</v>
      </c>
      <c r="K14" s="254">
        <v>61627</v>
      </c>
      <c r="L14" s="255">
        <v>42152</v>
      </c>
      <c r="M14" s="269">
        <v>59510</v>
      </c>
      <c r="N14" s="270">
        <v>42160</v>
      </c>
      <c r="O14" s="254">
        <v>72274</v>
      </c>
      <c r="P14" s="255">
        <v>42198</v>
      </c>
      <c r="Q14" s="269">
        <v>59760</v>
      </c>
      <c r="R14" s="270">
        <v>42237</v>
      </c>
      <c r="S14" s="254">
        <v>59710</v>
      </c>
      <c r="T14" s="255">
        <v>42263</v>
      </c>
      <c r="U14" s="269">
        <v>61640</v>
      </c>
      <c r="V14" s="270">
        <v>42290</v>
      </c>
      <c r="W14" s="254">
        <v>62953</v>
      </c>
      <c r="X14" s="255">
        <v>42317</v>
      </c>
      <c r="Y14" s="269">
        <v>65753</v>
      </c>
      <c r="Z14" s="270">
        <v>42367</v>
      </c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</row>
    <row r="15" spans="1:57" ht="15.75">
      <c r="A15" s="246"/>
      <c r="B15" s="253" t="s">
        <v>46</v>
      </c>
      <c r="C15" s="254">
        <v>818000</v>
      </c>
      <c r="D15" s="255">
        <v>42025</v>
      </c>
      <c r="E15" s="269">
        <v>812000</v>
      </c>
      <c r="F15" s="270">
        <v>42055</v>
      </c>
      <c r="G15" s="254">
        <v>632000</v>
      </c>
      <c r="H15" s="255">
        <v>42076</v>
      </c>
      <c r="I15" s="269">
        <v>806000</v>
      </c>
      <c r="J15" s="270">
        <v>42110</v>
      </c>
      <c r="K15" s="254">
        <v>781219</v>
      </c>
      <c r="L15" s="255">
        <v>42137</v>
      </c>
      <c r="M15" s="269">
        <v>599000</v>
      </c>
      <c r="N15" s="270">
        <v>42160</v>
      </c>
      <c r="O15" s="254">
        <v>759000</v>
      </c>
      <c r="P15" s="255">
        <v>42206</v>
      </c>
      <c r="Q15" s="269">
        <v>617000</v>
      </c>
      <c r="R15" s="270">
        <v>42237</v>
      </c>
      <c r="S15" s="254">
        <v>697000</v>
      </c>
      <c r="T15" s="255">
        <v>42250</v>
      </c>
      <c r="U15" s="269">
        <v>779000</v>
      </c>
      <c r="V15" s="270">
        <v>42306</v>
      </c>
      <c r="W15" s="254">
        <v>953000</v>
      </c>
      <c r="X15" s="255">
        <v>42321</v>
      </c>
      <c r="Y15" s="269">
        <v>1271000</v>
      </c>
      <c r="Z15" s="270">
        <v>42367</v>
      </c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</row>
    <row r="16" spans="1:57" ht="15.75">
      <c r="A16" s="246"/>
      <c r="B16" s="257" t="s">
        <v>5</v>
      </c>
      <c r="C16" s="254">
        <v>149392807</v>
      </c>
      <c r="D16" s="255">
        <v>42019</v>
      </c>
      <c r="E16" s="269">
        <v>143483366</v>
      </c>
      <c r="F16" s="270">
        <v>42037</v>
      </c>
      <c r="G16" s="254">
        <v>120532993</v>
      </c>
      <c r="H16" s="255">
        <v>42081</v>
      </c>
      <c r="I16" s="269">
        <v>111523186</v>
      </c>
      <c r="J16" s="270">
        <v>42124</v>
      </c>
      <c r="K16" s="254">
        <v>103097060</v>
      </c>
      <c r="L16" s="255">
        <v>42130</v>
      </c>
      <c r="M16" s="269">
        <v>101740236</v>
      </c>
      <c r="N16" s="270">
        <v>42185</v>
      </c>
      <c r="O16" s="254">
        <v>120346114</v>
      </c>
      <c r="P16" s="255">
        <v>42192</v>
      </c>
      <c r="Q16" s="269">
        <v>206246332</v>
      </c>
      <c r="R16" s="270">
        <v>42240</v>
      </c>
      <c r="S16" s="254">
        <v>151026162</v>
      </c>
      <c r="T16" s="255">
        <v>42248</v>
      </c>
      <c r="U16" s="269">
        <v>124032599</v>
      </c>
      <c r="V16" s="270">
        <v>42278</v>
      </c>
      <c r="W16" s="254">
        <v>108438355</v>
      </c>
      <c r="X16" s="255">
        <v>42321</v>
      </c>
      <c r="Y16" s="269">
        <v>139865022</v>
      </c>
      <c r="Z16" s="270">
        <v>42352</v>
      </c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</row>
    <row r="17" spans="1:57" ht="15.75">
      <c r="A17" s="246"/>
      <c r="B17" s="261"/>
      <c r="C17" s="259"/>
      <c r="D17" s="260"/>
      <c r="E17" s="272"/>
      <c r="F17" s="273"/>
      <c r="G17" s="259"/>
      <c r="H17" s="260"/>
      <c r="I17" s="272"/>
      <c r="J17" s="273"/>
      <c r="K17" s="259"/>
      <c r="L17" s="260"/>
      <c r="M17" s="272"/>
      <c r="N17" s="273"/>
      <c r="O17" s="259"/>
      <c r="P17" s="260"/>
      <c r="Q17" s="272"/>
      <c r="R17" s="273"/>
      <c r="S17" s="259"/>
      <c r="T17" s="260"/>
      <c r="U17" s="272"/>
      <c r="V17" s="273"/>
      <c r="W17" s="259"/>
      <c r="X17" s="260"/>
      <c r="Y17" s="272"/>
      <c r="Z17" s="273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</row>
    <row r="18" spans="1:57" ht="15.75">
      <c r="A18" s="246" t="s">
        <v>47</v>
      </c>
      <c r="B18" s="253" t="s">
        <v>44</v>
      </c>
      <c r="C18" s="262">
        <v>77062</v>
      </c>
      <c r="D18" s="255">
        <v>42010</v>
      </c>
      <c r="E18" s="271">
        <v>100780</v>
      </c>
      <c r="F18" s="270">
        <v>42062</v>
      </c>
      <c r="G18" s="262">
        <v>117508</v>
      </c>
      <c r="H18" s="255">
        <v>42083</v>
      </c>
      <c r="I18" s="271">
        <v>104333</v>
      </c>
      <c r="J18" s="270">
        <v>42124</v>
      </c>
      <c r="K18" s="262">
        <v>99008</v>
      </c>
      <c r="L18" s="255">
        <v>42153</v>
      </c>
      <c r="M18" s="271">
        <v>177680</v>
      </c>
      <c r="N18" s="270">
        <v>42181</v>
      </c>
      <c r="O18" s="262">
        <v>103695</v>
      </c>
      <c r="P18" s="255">
        <v>42216</v>
      </c>
      <c r="Q18" s="271">
        <v>146092</v>
      </c>
      <c r="R18" s="270">
        <v>42240</v>
      </c>
      <c r="S18" s="262">
        <v>156320</v>
      </c>
      <c r="T18" s="255">
        <v>42265</v>
      </c>
      <c r="U18" s="271">
        <v>81494</v>
      </c>
      <c r="V18" s="270">
        <v>42284</v>
      </c>
      <c r="W18" s="262">
        <v>69566</v>
      </c>
      <c r="X18" s="255">
        <v>42317</v>
      </c>
      <c r="Y18" s="271">
        <v>89903</v>
      </c>
      <c r="Z18" s="270">
        <v>42369</v>
      </c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</row>
    <row r="19" spans="1:57" ht="15.75">
      <c r="A19" s="246"/>
      <c r="B19" s="253" t="s">
        <v>45</v>
      </c>
      <c r="C19" s="254">
        <v>276323</v>
      </c>
      <c r="D19" s="255">
        <v>42030</v>
      </c>
      <c r="E19" s="269">
        <v>254390</v>
      </c>
      <c r="F19" s="270">
        <v>42052</v>
      </c>
      <c r="G19" s="254">
        <v>242833</v>
      </c>
      <c r="H19" s="255">
        <v>42083</v>
      </c>
      <c r="I19" s="269">
        <v>263514</v>
      </c>
      <c r="J19" s="270">
        <v>42124</v>
      </c>
      <c r="K19" s="254">
        <v>231278</v>
      </c>
      <c r="L19" s="255">
        <v>42128</v>
      </c>
      <c r="M19" s="269">
        <v>227529</v>
      </c>
      <c r="N19" s="270">
        <v>42181</v>
      </c>
      <c r="O19" s="254">
        <v>281500</v>
      </c>
      <c r="P19" s="255">
        <v>42212</v>
      </c>
      <c r="Q19" s="269">
        <v>662340</v>
      </c>
      <c r="R19" s="270">
        <v>42220</v>
      </c>
      <c r="S19" s="254">
        <v>225642</v>
      </c>
      <c r="T19" s="255">
        <v>42265</v>
      </c>
      <c r="U19" s="269">
        <v>223617</v>
      </c>
      <c r="V19" s="270">
        <v>42306</v>
      </c>
      <c r="W19" s="254">
        <v>255110</v>
      </c>
      <c r="X19" s="255">
        <v>42317</v>
      </c>
      <c r="Y19" s="269">
        <v>226847</v>
      </c>
      <c r="Z19" s="270">
        <v>42356</v>
      </c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</row>
    <row r="20" spans="1:57" ht="15.75">
      <c r="A20" s="246"/>
      <c r="B20" s="253" t="s">
        <v>46</v>
      </c>
      <c r="C20" s="254">
        <v>1060000</v>
      </c>
      <c r="D20" s="255">
        <v>42018</v>
      </c>
      <c r="E20" s="269">
        <v>885000</v>
      </c>
      <c r="F20" s="270">
        <v>42038</v>
      </c>
      <c r="G20" s="254">
        <v>1464000</v>
      </c>
      <c r="H20" s="255">
        <v>42083</v>
      </c>
      <c r="I20" s="269">
        <v>1324000</v>
      </c>
      <c r="J20" s="270">
        <v>42111</v>
      </c>
      <c r="K20" s="254">
        <v>1302000</v>
      </c>
      <c r="L20" s="255">
        <v>42131</v>
      </c>
      <c r="M20" s="269">
        <v>1339000</v>
      </c>
      <c r="N20" s="270">
        <v>42171</v>
      </c>
      <c r="O20" s="254">
        <v>1288000</v>
      </c>
      <c r="P20" s="255">
        <v>42198</v>
      </c>
      <c r="Q20" s="269">
        <v>3283098</v>
      </c>
      <c r="R20" s="270">
        <v>42220</v>
      </c>
      <c r="S20" s="254">
        <v>2172000</v>
      </c>
      <c r="T20" s="255">
        <v>42262</v>
      </c>
      <c r="U20" s="269">
        <v>2295000</v>
      </c>
      <c r="V20" s="270">
        <v>42282</v>
      </c>
      <c r="W20" s="254">
        <v>1937000</v>
      </c>
      <c r="X20" s="255">
        <v>42333</v>
      </c>
      <c r="Y20" s="269">
        <v>1888000</v>
      </c>
      <c r="Z20" s="270">
        <v>42341</v>
      </c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</row>
    <row r="21" spans="1:57" ht="15.75">
      <c r="A21" s="247"/>
      <c r="B21" s="257" t="s">
        <v>5</v>
      </c>
      <c r="C21" s="254">
        <v>17737553</v>
      </c>
      <c r="D21" s="255">
        <v>42010</v>
      </c>
      <c r="E21" s="269">
        <v>17508366</v>
      </c>
      <c r="F21" s="270">
        <v>42038</v>
      </c>
      <c r="G21" s="254">
        <v>15273320</v>
      </c>
      <c r="H21" s="255">
        <v>42081</v>
      </c>
      <c r="I21" s="269">
        <v>16319953</v>
      </c>
      <c r="J21" s="270">
        <v>42124</v>
      </c>
      <c r="K21" s="254">
        <v>14590539</v>
      </c>
      <c r="L21" s="255">
        <v>42129</v>
      </c>
      <c r="M21" s="269">
        <v>14585444</v>
      </c>
      <c r="N21" s="270">
        <v>42184</v>
      </c>
      <c r="O21" s="254">
        <v>16996700</v>
      </c>
      <c r="P21" s="255">
        <v>42192</v>
      </c>
      <c r="Q21" s="269">
        <v>29321161</v>
      </c>
      <c r="R21" s="270">
        <v>42240</v>
      </c>
      <c r="S21" s="254">
        <v>18187088</v>
      </c>
      <c r="T21" s="255">
        <v>42248</v>
      </c>
      <c r="U21" s="269">
        <v>17037950</v>
      </c>
      <c r="V21" s="270">
        <v>42305</v>
      </c>
      <c r="W21" s="254">
        <v>16107664</v>
      </c>
      <c r="X21" s="255">
        <v>42314</v>
      </c>
      <c r="Y21" s="269">
        <v>18581902</v>
      </c>
      <c r="Z21" s="270">
        <v>42352</v>
      </c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</row>
    <row r="22" spans="1:57" ht="15.75">
      <c r="A22" s="247"/>
      <c r="B22" s="261"/>
      <c r="C22" s="259"/>
      <c r="D22" s="260"/>
      <c r="E22" s="272"/>
      <c r="F22" s="273"/>
      <c r="G22" s="259"/>
      <c r="H22" s="260"/>
      <c r="I22" s="272"/>
      <c r="J22" s="273"/>
      <c r="K22" s="259"/>
      <c r="L22" s="260"/>
      <c r="M22" s="272"/>
      <c r="N22" s="273"/>
      <c r="O22" s="259"/>
      <c r="P22" s="260"/>
      <c r="Q22" s="272"/>
      <c r="R22" s="273"/>
      <c r="S22" s="259"/>
      <c r="T22" s="260"/>
      <c r="U22" s="272"/>
      <c r="V22" s="273"/>
      <c r="W22" s="259"/>
      <c r="X22" s="260"/>
      <c r="Y22" s="272"/>
      <c r="Z22" s="273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</row>
    <row r="23" spans="1:57" ht="15.75">
      <c r="A23" s="246" t="s">
        <v>64</v>
      </c>
      <c r="B23" s="253" t="s">
        <v>44</v>
      </c>
      <c r="C23" s="254">
        <v>36401</v>
      </c>
      <c r="D23" s="255">
        <v>42019</v>
      </c>
      <c r="E23" s="269">
        <v>36058</v>
      </c>
      <c r="F23" s="270">
        <v>42062</v>
      </c>
      <c r="G23" s="254">
        <v>36178</v>
      </c>
      <c r="H23" s="255">
        <v>42084</v>
      </c>
      <c r="I23" s="269">
        <v>35651</v>
      </c>
      <c r="J23" s="270">
        <v>42096</v>
      </c>
      <c r="K23" s="254">
        <v>36660</v>
      </c>
      <c r="L23" s="255">
        <v>42137</v>
      </c>
      <c r="M23" s="269">
        <v>35826</v>
      </c>
      <c r="N23" s="270">
        <v>42185</v>
      </c>
      <c r="O23" s="254">
        <v>36126</v>
      </c>
      <c r="P23" s="255">
        <v>42191</v>
      </c>
      <c r="Q23" s="269">
        <v>36958</v>
      </c>
      <c r="R23" s="270">
        <v>42237</v>
      </c>
      <c r="S23" s="254">
        <v>39757</v>
      </c>
      <c r="T23" s="255">
        <v>42255</v>
      </c>
      <c r="U23" s="269">
        <v>33780</v>
      </c>
      <c r="V23" s="270">
        <v>42300</v>
      </c>
      <c r="W23" s="254">
        <v>34341</v>
      </c>
      <c r="X23" s="255">
        <v>42338</v>
      </c>
      <c r="Y23" s="269">
        <v>38641</v>
      </c>
      <c r="Z23" s="270">
        <v>42356</v>
      </c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</row>
    <row r="24" spans="1:57" ht="15.75">
      <c r="A24" s="246"/>
      <c r="B24" s="253" t="s">
        <v>45</v>
      </c>
      <c r="C24" s="254">
        <v>49655</v>
      </c>
      <c r="D24" s="255">
        <v>42030</v>
      </c>
      <c r="E24" s="269">
        <v>49220</v>
      </c>
      <c r="F24" s="270">
        <v>42044</v>
      </c>
      <c r="G24" s="254">
        <v>47333</v>
      </c>
      <c r="H24" s="255">
        <v>42081</v>
      </c>
      <c r="I24" s="269">
        <v>48032</v>
      </c>
      <c r="J24" s="270">
        <v>42124</v>
      </c>
      <c r="K24" s="254">
        <v>46000</v>
      </c>
      <c r="L24" s="255">
        <v>42143</v>
      </c>
      <c r="M24" s="269">
        <v>47586</v>
      </c>
      <c r="N24" s="270">
        <v>42165</v>
      </c>
      <c r="O24" s="254">
        <v>46779</v>
      </c>
      <c r="P24" s="255">
        <v>42215</v>
      </c>
      <c r="Q24" s="269">
        <v>52484</v>
      </c>
      <c r="R24" s="270">
        <v>42228</v>
      </c>
      <c r="S24" s="254">
        <v>64460</v>
      </c>
      <c r="T24" s="255">
        <v>42262</v>
      </c>
      <c r="U24" s="269">
        <v>61869</v>
      </c>
      <c r="V24" s="270">
        <v>42293</v>
      </c>
      <c r="W24" s="254">
        <v>54914</v>
      </c>
      <c r="X24" s="255">
        <v>42311</v>
      </c>
      <c r="Y24" s="269">
        <v>61317</v>
      </c>
      <c r="Z24" s="270">
        <v>42349</v>
      </c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</row>
    <row r="25" spans="1:57" ht="15.75">
      <c r="A25" s="246"/>
      <c r="B25" s="253" t="s">
        <v>46</v>
      </c>
      <c r="C25" s="254">
        <v>96083</v>
      </c>
      <c r="D25" s="255">
        <v>42027</v>
      </c>
      <c r="E25" s="269">
        <v>100799</v>
      </c>
      <c r="F25" s="270">
        <v>42062</v>
      </c>
      <c r="G25" s="254">
        <v>102363</v>
      </c>
      <c r="H25" s="255">
        <v>42082</v>
      </c>
      <c r="I25" s="269">
        <v>107633</v>
      </c>
      <c r="J25" s="270">
        <v>42116</v>
      </c>
      <c r="K25" s="254">
        <v>114000</v>
      </c>
      <c r="L25" s="255">
        <v>42129</v>
      </c>
      <c r="M25" s="269">
        <v>119000</v>
      </c>
      <c r="N25" s="270">
        <v>42173</v>
      </c>
      <c r="O25" s="254">
        <v>119000</v>
      </c>
      <c r="P25" s="255">
        <v>42208</v>
      </c>
      <c r="Q25" s="269">
        <v>113301</v>
      </c>
      <c r="R25" s="270">
        <v>42237</v>
      </c>
      <c r="S25" s="254">
        <v>114314</v>
      </c>
      <c r="T25" s="255">
        <v>42250</v>
      </c>
      <c r="U25" s="269">
        <v>104411</v>
      </c>
      <c r="V25" s="270">
        <v>42279</v>
      </c>
      <c r="W25" s="254">
        <v>100359</v>
      </c>
      <c r="X25" s="255">
        <v>42311</v>
      </c>
      <c r="Y25" s="269">
        <v>108000</v>
      </c>
      <c r="Z25" s="270">
        <v>42356</v>
      </c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</row>
    <row r="26" spans="1:57" ht="15.75">
      <c r="A26" s="247"/>
      <c r="B26" s="257" t="s">
        <v>5</v>
      </c>
      <c r="C26" s="254">
        <v>19512666</v>
      </c>
      <c r="D26" s="255">
        <v>42010</v>
      </c>
      <c r="E26" s="269">
        <v>18745413</v>
      </c>
      <c r="F26" s="270">
        <v>42038</v>
      </c>
      <c r="G26" s="254">
        <v>16980201</v>
      </c>
      <c r="H26" s="255">
        <v>42081</v>
      </c>
      <c r="I26" s="269">
        <v>17950449</v>
      </c>
      <c r="J26" s="270">
        <v>42124</v>
      </c>
      <c r="K26" s="254">
        <v>15975465</v>
      </c>
      <c r="L26" s="255">
        <v>42129</v>
      </c>
      <c r="M26" s="269">
        <v>16125993</v>
      </c>
      <c r="N26" s="270">
        <v>42184</v>
      </c>
      <c r="O26" s="254">
        <v>18049555</v>
      </c>
      <c r="P26" s="255">
        <v>42192</v>
      </c>
      <c r="Q26" s="269">
        <v>31964642</v>
      </c>
      <c r="R26" s="270">
        <v>42240</v>
      </c>
      <c r="S26" s="254">
        <v>18968756</v>
      </c>
      <c r="T26" s="255">
        <v>42248</v>
      </c>
      <c r="U26" s="269">
        <v>18970975</v>
      </c>
      <c r="V26" s="270">
        <v>42305</v>
      </c>
      <c r="W26" s="254">
        <v>17861112</v>
      </c>
      <c r="X26" s="255">
        <v>42314</v>
      </c>
      <c r="Y26" s="269">
        <v>20773810</v>
      </c>
      <c r="Z26" s="270">
        <v>42352</v>
      </c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</row>
    <row r="27" spans="1:57" ht="15.75">
      <c r="A27" s="247"/>
      <c r="B27" s="261"/>
      <c r="C27" s="259"/>
      <c r="D27" s="260"/>
      <c r="E27" s="272"/>
      <c r="F27" s="273"/>
      <c r="G27" s="259"/>
      <c r="H27" s="260"/>
      <c r="I27" s="272"/>
      <c r="J27" s="273"/>
      <c r="K27" s="259"/>
      <c r="L27" s="260"/>
      <c r="M27" s="272"/>
      <c r="N27" s="273"/>
      <c r="O27" s="259"/>
      <c r="P27" s="260"/>
      <c r="Q27" s="272"/>
      <c r="R27" s="273"/>
      <c r="S27" s="259"/>
      <c r="T27" s="260"/>
      <c r="U27" s="272"/>
      <c r="V27" s="273"/>
      <c r="W27" s="259"/>
      <c r="X27" s="260"/>
      <c r="Y27" s="272"/>
      <c r="Z27" s="273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</row>
    <row r="28" spans="1:57" ht="15.75">
      <c r="A28" s="246" t="s">
        <v>48</v>
      </c>
      <c r="B28" s="253" t="s">
        <v>44</v>
      </c>
      <c r="C28" s="254">
        <v>197943</v>
      </c>
      <c r="D28" s="255">
        <v>42006</v>
      </c>
      <c r="E28" s="269">
        <v>194776</v>
      </c>
      <c r="F28" s="270">
        <v>42062</v>
      </c>
      <c r="G28" s="254">
        <v>183990</v>
      </c>
      <c r="H28" s="255">
        <v>42073</v>
      </c>
      <c r="I28" s="269">
        <v>170272</v>
      </c>
      <c r="J28" s="270">
        <v>42101</v>
      </c>
      <c r="K28" s="254">
        <v>167692</v>
      </c>
      <c r="L28" s="255">
        <v>42138</v>
      </c>
      <c r="M28" s="269">
        <v>175021</v>
      </c>
      <c r="N28" s="270">
        <v>42178</v>
      </c>
      <c r="O28" s="254">
        <v>164241</v>
      </c>
      <c r="P28" s="255">
        <v>42187</v>
      </c>
      <c r="Q28" s="269">
        <v>161874</v>
      </c>
      <c r="R28" s="270">
        <v>42241</v>
      </c>
      <c r="S28" s="254">
        <v>145685</v>
      </c>
      <c r="T28" s="255">
        <v>42248</v>
      </c>
      <c r="U28" s="269">
        <v>146862</v>
      </c>
      <c r="V28" s="270">
        <v>42298</v>
      </c>
      <c r="W28" s="254">
        <v>143954</v>
      </c>
      <c r="X28" s="255">
        <v>42311</v>
      </c>
      <c r="Y28" s="269">
        <v>165837</v>
      </c>
      <c r="Z28" s="270">
        <v>42349</v>
      </c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</row>
    <row r="29" spans="1:57" ht="15.75">
      <c r="A29" s="246"/>
      <c r="B29" s="253" t="s">
        <v>45</v>
      </c>
      <c r="C29" s="254">
        <v>343566</v>
      </c>
      <c r="D29" s="255">
        <v>42027</v>
      </c>
      <c r="E29" s="269">
        <v>334346</v>
      </c>
      <c r="F29" s="270">
        <v>42039</v>
      </c>
      <c r="G29" s="254">
        <v>332590</v>
      </c>
      <c r="H29" s="255">
        <v>42083</v>
      </c>
      <c r="I29" s="269">
        <v>330913</v>
      </c>
      <c r="J29" s="270">
        <v>42101</v>
      </c>
      <c r="K29" s="254">
        <v>354387</v>
      </c>
      <c r="L29" s="255">
        <v>42153</v>
      </c>
      <c r="M29" s="269">
        <v>367060</v>
      </c>
      <c r="N29" s="270">
        <v>42167</v>
      </c>
      <c r="O29" s="254">
        <v>333054</v>
      </c>
      <c r="P29" s="255">
        <v>42212</v>
      </c>
      <c r="Q29" s="269">
        <v>320750</v>
      </c>
      <c r="R29" s="270">
        <v>42237</v>
      </c>
      <c r="S29" s="254">
        <v>356559</v>
      </c>
      <c r="T29" s="255">
        <v>42262</v>
      </c>
      <c r="U29" s="269">
        <v>327058</v>
      </c>
      <c r="V29" s="270">
        <v>42307</v>
      </c>
      <c r="W29" s="254">
        <v>332523</v>
      </c>
      <c r="X29" s="255">
        <v>42333</v>
      </c>
      <c r="Y29" s="269">
        <v>353713</v>
      </c>
      <c r="Z29" s="270">
        <v>42353</v>
      </c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</row>
    <row r="30" spans="1:57" ht="15.75">
      <c r="A30" s="246"/>
      <c r="B30" s="253" t="s">
        <v>46</v>
      </c>
      <c r="C30" s="254">
        <v>1121000</v>
      </c>
      <c r="D30" s="255">
        <v>42030</v>
      </c>
      <c r="E30" s="269">
        <v>1082309</v>
      </c>
      <c r="F30" s="270">
        <v>42039</v>
      </c>
      <c r="G30" s="254">
        <v>878000</v>
      </c>
      <c r="H30" s="255">
        <v>42073</v>
      </c>
      <c r="I30" s="269">
        <v>1063000</v>
      </c>
      <c r="J30" s="270">
        <v>42117</v>
      </c>
      <c r="K30" s="254">
        <v>1350000</v>
      </c>
      <c r="L30" s="255">
        <v>42144</v>
      </c>
      <c r="M30" s="269">
        <v>1234000</v>
      </c>
      <c r="N30" s="270">
        <v>42184</v>
      </c>
      <c r="O30" s="254">
        <v>702206</v>
      </c>
      <c r="P30" s="255">
        <v>42209</v>
      </c>
      <c r="Q30" s="269">
        <v>1322678</v>
      </c>
      <c r="R30" s="270">
        <v>42219</v>
      </c>
      <c r="S30" s="254">
        <v>1641528</v>
      </c>
      <c r="T30" s="255">
        <v>42258</v>
      </c>
      <c r="U30" s="269">
        <v>931000</v>
      </c>
      <c r="V30" s="270">
        <v>42306</v>
      </c>
      <c r="W30" s="254">
        <v>634000</v>
      </c>
      <c r="X30" s="255">
        <v>42326</v>
      </c>
      <c r="Y30" s="269">
        <v>900000</v>
      </c>
      <c r="Z30" s="270">
        <v>42369</v>
      </c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</row>
    <row r="31" spans="1:57" ht="15.75">
      <c r="A31" s="246"/>
      <c r="B31" s="257" t="s">
        <v>5</v>
      </c>
      <c r="C31" s="254">
        <v>211558820</v>
      </c>
      <c r="D31" s="255">
        <v>42019</v>
      </c>
      <c r="E31" s="269">
        <v>204200080</v>
      </c>
      <c r="F31" s="270">
        <v>42037</v>
      </c>
      <c r="G31" s="254">
        <v>158170967</v>
      </c>
      <c r="H31" s="255">
        <v>42081</v>
      </c>
      <c r="I31" s="269">
        <v>153457659</v>
      </c>
      <c r="J31" s="270">
        <v>42124</v>
      </c>
      <c r="K31" s="254">
        <v>140598327</v>
      </c>
      <c r="L31" s="255">
        <v>42130</v>
      </c>
      <c r="M31" s="269">
        <v>145418585</v>
      </c>
      <c r="N31" s="270">
        <v>42185</v>
      </c>
      <c r="O31" s="254">
        <v>173963804</v>
      </c>
      <c r="P31" s="255">
        <v>42192</v>
      </c>
      <c r="Q31" s="269">
        <v>298746656</v>
      </c>
      <c r="R31" s="270">
        <v>42240</v>
      </c>
      <c r="S31" s="254">
        <v>221871218</v>
      </c>
      <c r="T31" s="255">
        <v>42248</v>
      </c>
      <c r="U31" s="269">
        <v>175640676</v>
      </c>
      <c r="V31" s="270">
        <v>42278</v>
      </c>
      <c r="W31" s="254">
        <v>152034437</v>
      </c>
      <c r="X31" s="255">
        <v>42321</v>
      </c>
      <c r="Y31" s="269">
        <v>212203872</v>
      </c>
      <c r="Z31" s="270">
        <v>42352</v>
      </c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</row>
    <row r="32" spans="1:57" ht="15.75">
      <c r="A32" s="246"/>
      <c r="B32" s="261"/>
      <c r="C32" s="259"/>
      <c r="D32" s="260"/>
      <c r="E32" s="272"/>
      <c r="F32" s="273"/>
      <c r="G32" s="259"/>
      <c r="H32" s="260"/>
      <c r="I32" s="272"/>
      <c r="J32" s="273"/>
      <c r="K32" s="259"/>
      <c r="L32" s="260"/>
      <c r="M32" s="272"/>
      <c r="N32" s="273"/>
      <c r="O32" s="259"/>
      <c r="P32" s="260"/>
      <c r="Q32" s="272"/>
      <c r="R32" s="273"/>
      <c r="S32" s="259"/>
      <c r="T32" s="260"/>
      <c r="U32" s="272"/>
      <c r="V32" s="273"/>
      <c r="W32" s="259"/>
      <c r="X32" s="260"/>
      <c r="Y32" s="272"/>
      <c r="Z32" s="273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</row>
    <row r="33" spans="1:57" ht="15.75">
      <c r="A33" s="246" t="s">
        <v>13</v>
      </c>
      <c r="B33" s="253" t="s">
        <v>44</v>
      </c>
      <c r="C33" s="254">
        <v>76852</v>
      </c>
      <c r="D33" s="255">
        <v>42009</v>
      </c>
      <c r="E33" s="269">
        <v>73966</v>
      </c>
      <c r="F33" s="270">
        <v>42059</v>
      </c>
      <c r="G33" s="254">
        <v>82768</v>
      </c>
      <c r="H33" s="255">
        <v>42083</v>
      </c>
      <c r="I33" s="269">
        <v>89775</v>
      </c>
      <c r="J33" s="270">
        <v>42118</v>
      </c>
      <c r="K33" s="254">
        <v>91493</v>
      </c>
      <c r="L33" s="255">
        <v>42143</v>
      </c>
      <c r="M33" s="269">
        <v>97950</v>
      </c>
      <c r="N33" s="270">
        <v>42185</v>
      </c>
      <c r="O33" s="254">
        <v>92692</v>
      </c>
      <c r="P33" s="255">
        <v>42191</v>
      </c>
      <c r="Q33" s="269">
        <v>87025</v>
      </c>
      <c r="R33" s="270">
        <v>42228</v>
      </c>
      <c r="S33" s="254">
        <v>82168</v>
      </c>
      <c r="T33" s="255">
        <v>42277</v>
      </c>
      <c r="U33" s="269">
        <v>82319</v>
      </c>
      <c r="V33" s="270">
        <v>42282</v>
      </c>
      <c r="W33" s="254">
        <v>86500</v>
      </c>
      <c r="X33" s="255">
        <v>42324</v>
      </c>
      <c r="Y33" s="269">
        <v>88042</v>
      </c>
      <c r="Z33" s="270">
        <v>42367</v>
      </c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</row>
    <row r="34" spans="1:57" ht="15.75">
      <c r="A34" s="246"/>
      <c r="B34" s="253" t="s">
        <v>45</v>
      </c>
      <c r="C34" s="254">
        <v>251160</v>
      </c>
      <c r="D34" s="255">
        <v>42006</v>
      </c>
      <c r="E34" s="269">
        <v>242108</v>
      </c>
      <c r="F34" s="270">
        <v>42046</v>
      </c>
      <c r="G34" s="254">
        <v>283980</v>
      </c>
      <c r="H34" s="255">
        <v>42088</v>
      </c>
      <c r="I34" s="269">
        <v>290900</v>
      </c>
      <c r="J34" s="270">
        <v>42100</v>
      </c>
      <c r="K34" s="254">
        <v>278600</v>
      </c>
      <c r="L34" s="255">
        <v>42152</v>
      </c>
      <c r="M34" s="269">
        <v>297100</v>
      </c>
      <c r="N34" s="270">
        <v>42179</v>
      </c>
      <c r="O34" s="254">
        <v>294154</v>
      </c>
      <c r="P34" s="255">
        <v>42191</v>
      </c>
      <c r="Q34" s="269">
        <v>271120</v>
      </c>
      <c r="R34" s="270">
        <v>42247</v>
      </c>
      <c r="S34" s="254">
        <v>294510</v>
      </c>
      <c r="T34" s="255">
        <v>42256</v>
      </c>
      <c r="U34" s="269">
        <v>321770</v>
      </c>
      <c r="V34" s="270">
        <v>42293</v>
      </c>
      <c r="W34" s="254">
        <v>330290</v>
      </c>
      <c r="X34" s="255">
        <v>42324</v>
      </c>
      <c r="Y34" s="269">
        <v>279599</v>
      </c>
      <c r="Z34" s="270">
        <v>42349</v>
      </c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</row>
    <row r="35" spans="1:57" ht="15.75">
      <c r="A35" s="246"/>
      <c r="B35" s="253" t="s">
        <v>46</v>
      </c>
      <c r="C35" s="254">
        <v>618411</v>
      </c>
      <c r="D35" s="255">
        <v>42009</v>
      </c>
      <c r="E35" s="269">
        <v>686104</v>
      </c>
      <c r="F35" s="270">
        <v>42055</v>
      </c>
      <c r="G35" s="254">
        <v>705939</v>
      </c>
      <c r="H35" s="255">
        <v>42082</v>
      </c>
      <c r="I35" s="269">
        <v>752718</v>
      </c>
      <c r="J35" s="270">
        <v>42095</v>
      </c>
      <c r="K35" s="254">
        <v>735295</v>
      </c>
      <c r="L35" s="255">
        <v>42132</v>
      </c>
      <c r="M35" s="269">
        <v>753000</v>
      </c>
      <c r="N35" s="270">
        <v>42185</v>
      </c>
      <c r="O35" s="254">
        <v>728385</v>
      </c>
      <c r="P35" s="255">
        <v>42191</v>
      </c>
      <c r="Q35" s="269">
        <v>839000</v>
      </c>
      <c r="R35" s="270">
        <v>42242</v>
      </c>
      <c r="S35" s="254">
        <v>814926</v>
      </c>
      <c r="T35" s="255">
        <v>42257</v>
      </c>
      <c r="U35" s="269">
        <v>861000</v>
      </c>
      <c r="V35" s="270">
        <v>42297</v>
      </c>
      <c r="W35" s="254">
        <v>1360164</v>
      </c>
      <c r="X35" s="255">
        <v>42324</v>
      </c>
      <c r="Y35" s="269">
        <v>837210</v>
      </c>
      <c r="Z35" s="270">
        <v>42360</v>
      </c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</row>
    <row r="36" spans="1:57" ht="15.75">
      <c r="A36" s="246"/>
      <c r="B36" s="257" t="s">
        <v>5</v>
      </c>
      <c r="C36" s="254">
        <v>108815521</v>
      </c>
      <c r="D36" s="255">
        <v>42010</v>
      </c>
      <c r="E36" s="269">
        <v>104150526</v>
      </c>
      <c r="F36" s="270">
        <v>42037</v>
      </c>
      <c r="G36" s="254">
        <v>84860573</v>
      </c>
      <c r="H36" s="255">
        <v>42081</v>
      </c>
      <c r="I36" s="269">
        <v>86260131</v>
      </c>
      <c r="J36" s="270">
        <v>42124</v>
      </c>
      <c r="K36" s="254">
        <v>75207054</v>
      </c>
      <c r="L36" s="255">
        <v>42130</v>
      </c>
      <c r="M36" s="269">
        <v>75917248</v>
      </c>
      <c r="N36" s="270">
        <v>42185</v>
      </c>
      <c r="O36" s="254">
        <v>107386396</v>
      </c>
      <c r="P36" s="255">
        <v>42192</v>
      </c>
      <c r="Q36" s="269">
        <v>186837918</v>
      </c>
      <c r="R36" s="270">
        <v>42240</v>
      </c>
      <c r="S36" s="254">
        <v>128602092</v>
      </c>
      <c r="T36" s="255">
        <v>42248</v>
      </c>
      <c r="U36" s="269">
        <v>102497044</v>
      </c>
      <c r="V36" s="270">
        <v>42278</v>
      </c>
      <c r="W36" s="254">
        <v>82270980</v>
      </c>
      <c r="X36" s="255">
        <v>42321</v>
      </c>
      <c r="Y36" s="269">
        <v>117710848</v>
      </c>
      <c r="Z36" s="270">
        <v>42352</v>
      </c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</row>
    <row r="37" spans="1:57" ht="15.75">
      <c r="A37" s="246"/>
      <c r="B37" s="261"/>
      <c r="C37" s="259"/>
      <c r="D37" s="260"/>
      <c r="E37" s="272"/>
      <c r="F37" s="273"/>
      <c r="G37" s="259"/>
      <c r="H37" s="260"/>
      <c r="I37" s="272"/>
      <c r="J37" s="273"/>
      <c r="K37" s="259"/>
      <c r="L37" s="260"/>
      <c r="M37" s="272"/>
      <c r="N37" s="273"/>
      <c r="O37" s="259"/>
      <c r="P37" s="260"/>
      <c r="Q37" s="272"/>
      <c r="R37" s="273"/>
      <c r="S37" s="259"/>
      <c r="T37" s="260"/>
      <c r="U37" s="272"/>
      <c r="V37" s="273"/>
      <c r="W37" s="259"/>
      <c r="X37" s="260"/>
      <c r="Y37" s="272"/>
      <c r="Z37" s="273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</row>
    <row r="38" spans="1:57" ht="15.75">
      <c r="A38" s="246" t="s">
        <v>14</v>
      </c>
      <c r="B38" s="253" t="s">
        <v>44</v>
      </c>
      <c r="C38" s="254">
        <v>3395</v>
      </c>
      <c r="D38" s="255">
        <v>42011</v>
      </c>
      <c r="E38" s="269">
        <v>3592</v>
      </c>
      <c r="F38" s="270">
        <v>42046</v>
      </c>
      <c r="G38" s="254">
        <v>3433</v>
      </c>
      <c r="H38" s="255">
        <v>42083</v>
      </c>
      <c r="I38" s="269">
        <v>3664</v>
      </c>
      <c r="J38" s="270">
        <v>42116</v>
      </c>
      <c r="K38" s="254">
        <v>3741</v>
      </c>
      <c r="L38" s="255">
        <v>42137</v>
      </c>
      <c r="M38" s="269">
        <v>4191</v>
      </c>
      <c r="N38" s="270">
        <v>42174</v>
      </c>
      <c r="O38" s="254">
        <v>4799</v>
      </c>
      <c r="P38" s="255">
        <v>42216</v>
      </c>
      <c r="Q38" s="269">
        <v>4488</v>
      </c>
      <c r="R38" s="270">
        <v>42240</v>
      </c>
      <c r="S38" s="254">
        <v>7966</v>
      </c>
      <c r="T38" s="255">
        <v>42265</v>
      </c>
      <c r="U38" s="269">
        <v>6286</v>
      </c>
      <c r="V38" s="270">
        <v>42292</v>
      </c>
      <c r="W38" s="254">
        <v>7195</v>
      </c>
      <c r="X38" s="255">
        <v>42338</v>
      </c>
      <c r="Y38" s="269">
        <v>6947</v>
      </c>
      <c r="Z38" s="270">
        <v>42355</v>
      </c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</row>
    <row r="39" spans="1:57" ht="15.75">
      <c r="A39" s="246"/>
      <c r="B39" s="253" t="s">
        <v>45</v>
      </c>
      <c r="C39" s="254">
        <v>12409</v>
      </c>
      <c r="D39" s="255">
        <v>42011</v>
      </c>
      <c r="E39" s="269">
        <v>11360</v>
      </c>
      <c r="F39" s="270">
        <v>42037</v>
      </c>
      <c r="G39" s="254">
        <v>15560</v>
      </c>
      <c r="H39" s="255">
        <v>42069</v>
      </c>
      <c r="I39" s="269">
        <v>17140</v>
      </c>
      <c r="J39" s="270">
        <v>42111</v>
      </c>
      <c r="K39" s="254">
        <v>16700</v>
      </c>
      <c r="L39" s="255">
        <v>42153</v>
      </c>
      <c r="M39" s="269">
        <v>19620</v>
      </c>
      <c r="N39" s="270">
        <v>42156</v>
      </c>
      <c r="O39" s="254">
        <v>29790</v>
      </c>
      <c r="P39" s="255">
        <v>42212</v>
      </c>
      <c r="Q39" s="269">
        <v>31170</v>
      </c>
      <c r="R39" s="270">
        <v>42237</v>
      </c>
      <c r="S39" s="254">
        <v>31030</v>
      </c>
      <c r="T39" s="255">
        <v>42255</v>
      </c>
      <c r="U39" s="269">
        <v>34030</v>
      </c>
      <c r="V39" s="270">
        <v>42293</v>
      </c>
      <c r="W39" s="254">
        <v>21710</v>
      </c>
      <c r="X39" s="255">
        <v>42333</v>
      </c>
      <c r="Y39" s="269">
        <v>24060</v>
      </c>
      <c r="Z39" s="270">
        <v>42341</v>
      </c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</row>
    <row r="40" spans="1:57" ht="15.75">
      <c r="A40" s="246"/>
      <c r="B40" s="253" t="s">
        <v>46</v>
      </c>
      <c r="C40" s="254">
        <v>191000</v>
      </c>
      <c r="D40" s="255">
        <v>42017</v>
      </c>
      <c r="E40" s="269">
        <v>203000</v>
      </c>
      <c r="F40" s="270">
        <v>42061</v>
      </c>
      <c r="G40" s="254">
        <v>249000</v>
      </c>
      <c r="H40" s="255">
        <v>42089</v>
      </c>
      <c r="I40" s="269">
        <v>241812</v>
      </c>
      <c r="J40" s="270">
        <v>42111</v>
      </c>
      <c r="K40" s="254">
        <v>276000</v>
      </c>
      <c r="L40" s="255">
        <v>42146</v>
      </c>
      <c r="M40" s="269">
        <v>275897</v>
      </c>
      <c r="N40" s="270">
        <v>42173</v>
      </c>
      <c r="O40" s="254">
        <v>298229</v>
      </c>
      <c r="P40" s="255">
        <v>42212</v>
      </c>
      <c r="Q40" s="269">
        <v>270751</v>
      </c>
      <c r="R40" s="270">
        <v>42227</v>
      </c>
      <c r="S40" s="254">
        <v>325919</v>
      </c>
      <c r="T40" s="255">
        <v>42262</v>
      </c>
      <c r="U40" s="269">
        <v>252418</v>
      </c>
      <c r="V40" s="270">
        <v>42306</v>
      </c>
      <c r="W40" s="254">
        <v>960804</v>
      </c>
      <c r="X40" s="255">
        <v>42324</v>
      </c>
      <c r="Y40" s="269">
        <v>264300</v>
      </c>
      <c r="Z40" s="270">
        <v>42355</v>
      </c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</row>
    <row r="41" spans="1:57" ht="15.75">
      <c r="A41" s="246"/>
      <c r="B41" s="257" t="s">
        <v>5</v>
      </c>
      <c r="C41" s="254">
        <v>1277388</v>
      </c>
      <c r="D41" s="255">
        <v>42010</v>
      </c>
      <c r="E41" s="269">
        <v>1165468</v>
      </c>
      <c r="F41" s="270">
        <v>42038</v>
      </c>
      <c r="G41" s="254">
        <v>1140306</v>
      </c>
      <c r="H41" s="255">
        <v>42081</v>
      </c>
      <c r="I41" s="269">
        <v>1080563</v>
      </c>
      <c r="J41" s="270">
        <v>42095</v>
      </c>
      <c r="K41" s="254">
        <v>909790</v>
      </c>
      <c r="L41" s="255">
        <v>42129</v>
      </c>
      <c r="M41" s="269">
        <v>1146205</v>
      </c>
      <c r="N41" s="270">
        <v>42185</v>
      </c>
      <c r="O41" s="254">
        <v>1401607</v>
      </c>
      <c r="P41" s="255">
        <v>42192</v>
      </c>
      <c r="Q41" s="269">
        <v>2394405</v>
      </c>
      <c r="R41" s="270">
        <v>42240</v>
      </c>
      <c r="S41" s="254">
        <v>1437135</v>
      </c>
      <c r="T41" s="255">
        <v>42277</v>
      </c>
      <c r="U41" s="269">
        <v>1353730</v>
      </c>
      <c r="V41" s="270">
        <v>42284</v>
      </c>
      <c r="W41" s="254">
        <v>1352494</v>
      </c>
      <c r="X41" s="255">
        <v>42338</v>
      </c>
      <c r="Y41" s="269">
        <v>1618203</v>
      </c>
      <c r="Z41" s="270">
        <v>42356</v>
      </c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</row>
    <row r="42" spans="1:57" ht="15.75">
      <c r="A42" s="246"/>
      <c r="B42" s="261"/>
      <c r="C42" s="259"/>
      <c r="D42" s="260"/>
      <c r="E42" s="272"/>
      <c r="F42" s="273"/>
      <c r="G42" s="259"/>
      <c r="H42" s="260"/>
      <c r="I42" s="272"/>
      <c r="J42" s="273"/>
      <c r="K42" s="259"/>
      <c r="L42" s="260"/>
      <c r="M42" s="272"/>
      <c r="N42" s="273"/>
      <c r="O42" s="259"/>
      <c r="P42" s="260"/>
      <c r="Q42" s="272"/>
      <c r="R42" s="273"/>
      <c r="S42" s="259"/>
      <c r="T42" s="260"/>
      <c r="U42" s="272"/>
      <c r="V42" s="273"/>
      <c r="W42" s="259"/>
      <c r="X42" s="260"/>
      <c r="Y42" s="272"/>
      <c r="Z42" s="273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</row>
    <row r="43" spans="1:57" ht="15.75">
      <c r="A43" s="246" t="s">
        <v>15</v>
      </c>
      <c r="B43" s="253" t="s">
        <v>44</v>
      </c>
      <c r="C43" s="254">
        <v>43096</v>
      </c>
      <c r="D43" s="255">
        <v>42013</v>
      </c>
      <c r="E43" s="269">
        <v>51221</v>
      </c>
      <c r="F43" s="270">
        <v>42038</v>
      </c>
      <c r="G43" s="254">
        <v>49326</v>
      </c>
      <c r="H43" s="255">
        <v>42083</v>
      </c>
      <c r="I43" s="269">
        <v>46961</v>
      </c>
      <c r="J43" s="270">
        <v>42103</v>
      </c>
      <c r="K43" s="254">
        <v>46107</v>
      </c>
      <c r="L43" s="255">
        <v>42143</v>
      </c>
      <c r="M43" s="269">
        <v>53441</v>
      </c>
      <c r="N43" s="270">
        <v>42185</v>
      </c>
      <c r="O43" s="254">
        <v>49212</v>
      </c>
      <c r="P43" s="255">
        <v>42198</v>
      </c>
      <c r="Q43" s="269">
        <v>58417</v>
      </c>
      <c r="R43" s="270">
        <v>42242</v>
      </c>
      <c r="S43" s="254">
        <v>51570</v>
      </c>
      <c r="T43" s="255">
        <v>42277</v>
      </c>
      <c r="U43" s="269">
        <v>55458</v>
      </c>
      <c r="V43" s="270">
        <v>42293</v>
      </c>
      <c r="W43" s="254">
        <v>53902</v>
      </c>
      <c r="X43" s="255">
        <v>42324</v>
      </c>
      <c r="Y43" s="269">
        <v>66065</v>
      </c>
      <c r="Z43" s="270">
        <v>42352</v>
      </c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</row>
    <row r="44" spans="1:57" ht="15.75">
      <c r="A44" s="246"/>
      <c r="B44" s="253" t="s">
        <v>45</v>
      </c>
      <c r="C44" s="254">
        <v>189250</v>
      </c>
      <c r="D44" s="255">
        <v>42006</v>
      </c>
      <c r="E44" s="269">
        <v>164320</v>
      </c>
      <c r="F44" s="270">
        <v>42038</v>
      </c>
      <c r="G44" s="254">
        <v>193930</v>
      </c>
      <c r="H44" s="255">
        <v>42082</v>
      </c>
      <c r="I44" s="269">
        <v>192950</v>
      </c>
      <c r="J44" s="270">
        <v>42100</v>
      </c>
      <c r="K44" s="254">
        <v>173390</v>
      </c>
      <c r="L44" s="255">
        <v>42136</v>
      </c>
      <c r="M44" s="269">
        <v>172190</v>
      </c>
      <c r="N44" s="270">
        <v>42178</v>
      </c>
      <c r="O44" s="254">
        <v>191850</v>
      </c>
      <c r="P44" s="255">
        <v>42212</v>
      </c>
      <c r="Q44" s="269">
        <v>182992</v>
      </c>
      <c r="R44" s="270">
        <v>42223</v>
      </c>
      <c r="S44" s="254">
        <v>212787</v>
      </c>
      <c r="T44" s="255">
        <v>42262</v>
      </c>
      <c r="U44" s="269">
        <v>249940</v>
      </c>
      <c r="V44" s="270">
        <v>42293</v>
      </c>
      <c r="W44" s="254">
        <v>240040</v>
      </c>
      <c r="X44" s="255">
        <v>42324</v>
      </c>
      <c r="Y44" s="269">
        <v>206157</v>
      </c>
      <c r="Z44" s="270">
        <v>42352</v>
      </c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</row>
    <row r="45" spans="1:57" ht="15.75">
      <c r="A45" s="246"/>
      <c r="B45" s="253" t="s">
        <v>46</v>
      </c>
      <c r="C45" s="254">
        <v>535890</v>
      </c>
      <c r="D45" s="255">
        <v>42031</v>
      </c>
      <c r="E45" s="269">
        <v>570606</v>
      </c>
      <c r="F45" s="270">
        <v>42055</v>
      </c>
      <c r="G45" s="254">
        <v>564717</v>
      </c>
      <c r="H45" s="255">
        <v>42090</v>
      </c>
      <c r="I45" s="269">
        <v>578744</v>
      </c>
      <c r="J45" s="270">
        <v>42095</v>
      </c>
      <c r="K45" s="254">
        <v>565615</v>
      </c>
      <c r="L45" s="255">
        <v>42139</v>
      </c>
      <c r="M45" s="269">
        <v>586453</v>
      </c>
      <c r="N45" s="270">
        <v>42165</v>
      </c>
      <c r="O45" s="254">
        <v>594010</v>
      </c>
      <c r="P45" s="255">
        <v>42193</v>
      </c>
      <c r="Q45" s="269">
        <v>615687</v>
      </c>
      <c r="R45" s="270">
        <v>42244</v>
      </c>
      <c r="S45" s="254">
        <v>582586</v>
      </c>
      <c r="T45" s="255">
        <v>42262</v>
      </c>
      <c r="U45" s="269">
        <v>527939</v>
      </c>
      <c r="V45" s="270">
        <v>42305</v>
      </c>
      <c r="W45" s="254">
        <v>1664726</v>
      </c>
      <c r="X45" s="255">
        <v>42324</v>
      </c>
      <c r="Y45" s="269">
        <v>567515</v>
      </c>
      <c r="Z45" s="270">
        <v>42369</v>
      </c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</row>
    <row r="46" spans="1:57" ht="15.75">
      <c r="A46" s="247"/>
      <c r="B46" s="257" t="s">
        <v>5</v>
      </c>
      <c r="C46" s="254">
        <v>84007075</v>
      </c>
      <c r="D46" s="255">
        <v>42010</v>
      </c>
      <c r="E46" s="269">
        <v>80763869</v>
      </c>
      <c r="F46" s="270">
        <v>42037</v>
      </c>
      <c r="G46" s="254">
        <v>66117367</v>
      </c>
      <c r="H46" s="255">
        <v>42081</v>
      </c>
      <c r="I46" s="269">
        <v>67767867</v>
      </c>
      <c r="J46" s="270">
        <v>42124</v>
      </c>
      <c r="K46" s="254">
        <v>59711817</v>
      </c>
      <c r="L46" s="255">
        <v>42130</v>
      </c>
      <c r="M46" s="269">
        <v>60478209</v>
      </c>
      <c r="N46" s="270">
        <v>42185</v>
      </c>
      <c r="O46" s="254">
        <v>82002165</v>
      </c>
      <c r="P46" s="255">
        <v>42192</v>
      </c>
      <c r="Q46" s="269">
        <v>149594560</v>
      </c>
      <c r="R46" s="270">
        <v>42240</v>
      </c>
      <c r="S46" s="254">
        <v>101088727</v>
      </c>
      <c r="T46" s="255">
        <v>42248</v>
      </c>
      <c r="U46" s="269">
        <v>81286223</v>
      </c>
      <c r="V46" s="270">
        <v>42278</v>
      </c>
      <c r="W46" s="254">
        <v>68294941</v>
      </c>
      <c r="X46" s="255">
        <v>42321</v>
      </c>
      <c r="Y46" s="269">
        <v>95906962</v>
      </c>
      <c r="Z46" s="270">
        <v>42352</v>
      </c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</row>
    <row r="47" spans="1:57" ht="15.75">
      <c r="A47" s="247"/>
      <c r="B47" s="261"/>
      <c r="C47" s="259"/>
      <c r="D47" s="260"/>
      <c r="E47" s="272"/>
      <c r="F47" s="273"/>
      <c r="G47" s="259"/>
      <c r="H47" s="260"/>
      <c r="I47" s="272"/>
      <c r="J47" s="273"/>
      <c r="K47" s="259"/>
      <c r="L47" s="260"/>
      <c r="M47" s="272"/>
      <c r="N47" s="273"/>
      <c r="O47" s="259"/>
      <c r="P47" s="260"/>
      <c r="Q47" s="272"/>
      <c r="R47" s="273"/>
      <c r="S47" s="259"/>
      <c r="T47" s="260"/>
      <c r="U47" s="272"/>
      <c r="V47" s="273"/>
      <c r="W47" s="259"/>
      <c r="X47" s="260"/>
      <c r="Y47" s="272"/>
      <c r="Z47" s="273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</row>
    <row r="48" spans="1:57" ht="15.75">
      <c r="A48" s="246" t="s">
        <v>16</v>
      </c>
      <c r="B48" s="253" t="s">
        <v>44</v>
      </c>
      <c r="C48" s="254">
        <v>32735</v>
      </c>
      <c r="D48" s="255">
        <v>42013</v>
      </c>
      <c r="E48" s="269">
        <v>39160</v>
      </c>
      <c r="F48" s="270">
        <v>42046</v>
      </c>
      <c r="G48" s="254">
        <v>39144</v>
      </c>
      <c r="H48" s="255">
        <v>42083</v>
      </c>
      <c r="I48" s="269">
        <v>41478</v>
      </c>
      <c r="J48" s="270">
        <v>42103</v>
      </c>
      <c r="K48" s="254">
        <v>44607</v>
      </c>
      <c r="L48" s="255">
        <v>42144</v>
      </c>
      <c r="M48" s="269">
        <v>56608</v>
      </c>
      <c r="N48" s="270">
        <v>42184</v>
      </c>
      <c r="O48" s="254">
        <v>43992</v>
      </c>
      <c r="P48" s="255">
        <v>42214</v>
      </c>
      <c r="Q48" s="269">
        <v>52514</v>
      </c>
      <c r="R48" s="270">
        <v>42242</v>
      </c>
      <c r="S48" s="254">
        <v>57101</v>
      </c>
      <c r="T48" s="255">
        <v>42271</v>
      </c>
      <c r="U48" s="269">
        <v>64840</v>
      </c>
      <c r="V48" s="270">
        <v>42285</v>
      </c>
      <c r="W48" s="254">
        <v>47837</v>
      </c>
      <c r="X48" s="255">
        <v>42311</v>
      </c>
      <c r="Y48" s="269">
        <v>71111</v>
      </c>
      <c r="Z48" s="270">
        <v>42349</v>
      </c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</row>
    <row r="49" spans="1:57" ht="15.75">
      <c r="A49" s="246"/>
      <c r="B49" s="253" t="s">
        <v>45</v>
      </c>
      <c r="C49" s="254">
        <v>166210</v>
      </c>
      <c r="D49" s="255">
        <v>42013</v>
      </c>
      <c r="E49" s="269">
        <v>140540</v>
      </c>
      <c r="F49" s="270">
        <v>42039</v>
      </c>
      <c r="G49" s="254">
        <v>225902</v>
      </c>
      <c r="H49" s="255">
        <v>42090</v>
      </c>
      <c r="I49" s="269">
        <v>254750</v>
      </c>
      <c r="J49" s="270">
        <v>42103</v>
      </c>
      <c r="K49" s="254">
        <v>241064</v>
      </c>
      <c r="L49" s="255">
        <v>42153</v>
      </c>
      <c r="M49" s="269">
        <v>290260</v>
      </c>
      <c r="N49" s="270">
        <v>42174</v>
      </c>
      <c r="O49" s="254">
        <v>269310</v>
      </c>
      <c r="P49" s="255">
        <v>42187</v>
      </c>
      <c r="Q49" s="269">
        <v>236817</v>
      </c>
      <c r="R49" s="270">
        <v>42247</v>
      </c>
      <c r="S49" s="254">
        <v>232370</v>
      </c>
      <c r="T49" s="255">
        <v>42276</v>
      </c>
      <c r="U49" s="269">
        <v>240528</v>
      </c>
      <c r="V49" s="270">
        <v>42305</v>
      </c>
      <c r="W49" s="254">
        <v>224050</v>
      </c>
      <c r="X49" s="255">
        <v>42311</v>
      </c>
      <c r="Y49" s="269">
        <v>255700</v>
      </c>
      <c r="Z49" s="270">
        <v>42349</v>
      </c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</row>
    <row r="50" spans="1:57" ht="15.75">
      <c r="A50" s="246"/>
      <c r="B50" s="253" t="s">
        <v>46</v>
      </c>
      <c r="C50" s="254">
        <v>734391</v>
      </c>
      <c r="D50" s="255">
        <v>42009</v>
      </c>
      <c r="E50" s="269">
        <v>865291</v>
      </c>
      <c r="F50" s="270">
        <v>42054</v>
      </c>
      <c r="G50" s="254">
        <v>904986</v>
      </c>
      <c r="H50" s="255">
        <v>42088</v>
      </c>
      <c r="I50" s="269">
        <v>825421</v>
      </c>
      <c r="J50" s="270">
        <v>42116</v>
      </c>
      <c r="K50" s="254">
        <v>1046590</v>
      </c>
      <c r="L50" s="255">
        <v>42142</v>
      </c>
      <c r="M50" s="269">
        <v>1107283</v>
      </c>
      <c r="N50" s="270">
        <v>42163</v>
      </c>
      <c r="O50" s="254">
        <v>1152086</v>
      </c>
      <c r="P50" s="255">
        <v>42209</v>
      </c>
      <c r="Q50" s="269">
        <v>1063707</v>
      </c>
      <c r="R50" s="270">
        <v>42221</v>
      </c>
      <c r="S50" s="254">
        <v>1090458</v>
      </c>
      <c r="T50" s="255">
        <v>42258</v>
      </c>
      <c r="U50" s="269">
        <v>1143348</v>
      </c>
      <c r="V50" s="270">
        <v>42286</v>
      </c>
      <c r="W50" s="254">
        <v>1177043</v>
      </c>
      <c r="X50" s="255">
        <v>42328</v>
      </c>
      <c r="Y50" s="269">
        <v>1164395</v>
      </c>
      <c r="Z50" s="270">
        <v>42348</v>
      </c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</row>
    <row r="51" spans="1:57" ht="15.75">
      <c r="A51" s="246"/>
      <c r="B51" s="257" t="s">
        <v>5</v>
      </c>
      <c r="C51" s="254">
        <v>80818134</v>
      </c>
      <c r="D51" s="255">
        <v>42010</v>
      </c>
      <c r="E51" s="269">
        <v>73993396</v>
      </c>
      <c r="F51" s="270">
        <v>42037</v>
      </c>
      <c r="G51" s="254">
        <v>63063006</v>
      </c>
      <c r="H51" s="255">
        <v>42081</v>
      </c>
      <c r="I51" s="269">
        <v>61408609</v>
      </c>
      <c r="J51" s="270">
        <v>42095</v>
      </c>
      <c r="K51" s="254">
        <v>56293423</v>
      </c>
      <c r="L51" s="255">
        <v>42130</v>
      </c>
      <c r="M51" s="269">
        <v>56427847</v>
      </c>
      <c r="N51" s="270">
        <v>42185</v>
      </c>
      <c r="O51" s="254">
        <v>67453706</v>
      </c>
      <c r="P51" s="255">
        <v>42192</v>
      </c>
      <c r="Q51" s="269">
        <v>122393289</v>
      </c>
      <c r="R51" s="270">
        <v>42240</v>
      </c>
      <c r="S51" s="254">
        <v>88421843</v>
      </c>
      <c r="T51" s="255">
        <v>42248</v>
      </c>
      <c r="U51" s="269">
        <v>67823352</v>
      </c>
      <c r="V51" s="270">
        <v>42278</v>
      </c>
      <c r="W51" s="254">
        <v>56571972</v>
      </c>
      <c r="X51" s="255">
        <v>42321</v>
      </c>
      <c r="Y51" s="269">
        <v>79008338</v>
      </c>
      <c r="Z51" s="270">
        <v>42352</v>
      </c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</row>
    <row r="52" spans="1:57" ht="15.75">
      <c r="A52" s="246"/>
      <c r="B52" s="261"/>
      <c r="C52" s="259"/>
      <c r="D52" s="260"/>
      <c r="E52" s="272"/>
      <c r="F52" s="273"/>
      <c r="G52" s="259"/>
      <c r="H52" s="260"/>
      <c r="I52" s="272"/>
      <c r="J52" s="273"/>
      <c r="K52" s="259"/>
      <c r="L52" s="260"/>
      <c r="M52" s="272"/>
      <c r="N52" s="273"/>
      <c r="O52" s="259"/>
      <c r="P52" s="260"/>
      <c r="Q52" s="272"/>
      <c r="R52" s="273"/>
      <c r="S52" s="259"/>
      <c r="T52" s="260"/>
      <c r="U52" s="272"/>
      <c r="V52" s="273"/>
      <c r="W52" s="259"/>
      <c r="X52" s="260"/>
      <c r="Y52" s="272"/>
      <c r="Z52" s="273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  <c r="BE52" s="256"/>
    </row>
    <row r="53" spans="1:57" ht="15.75">
      <c r="A53" s="246" t="s">
        <v>17</v>
      </c>
      <c r="B53" s="253" t="s">
        <v>44</v>
      </c>
      <c r="C53" s="254">
        <v>997</v>
      </c>
      <c r="D53" s="255">
        <v>42034</v>
      </c>
      <c r="E53" s="269">
        <v>1014</v>
      </c>
      <c r="F53" s="270">
        <v>42038</v>
      </c>
      <c r="G53" s="254">
        <v>2510</v>
      </c>
      <c r="H53" s="255">
        <v>42083</v>
      </c>
      <c r="I53" s="269">
        <v>1175</v>
      </c>
      <c r="J53" s="270">
        <v>42124</v>
      </c>
      <c r="K53" s="254">
        <v>1322</v>
      </c>
      <c r="L53" s="255">
        <v>42145</v>
      </c>
      <c r="M53" s="269">
        <v>2635</v>
      </c>
      <c r="N53" s="270">
        <v>42181</v>
      </c>
      <c r="O53" s="254">
        <v>2111</v>
      </c>
      <c r="P53" s="255">
        <v>42192</v>
      </c>
      <c r="Q53" s="269">
        <v>1511</v>
      </c>
      <c r="R53" s="270">
        <v>42237</v>
      </c>
      <c r="S53" s="254">
        <v>2221</v>
      </c>
      <c r="T53" s="255">
        <v>42265</v>
      </c>
      <c r="U53" s="269">
        <v>1951</v>
      </c>
      <c r="V53" s="270">
        <v>42285</v>
      </c>
      <c r="W53" s="254">
        <v>1384</v>
      </c>
      <c r="X53" s="255">
        <v>42338</v>
      </c>
      <c r="Y53" s="269">
        <v>2283</v>
      </c>
      <c r="Z53" s="270">
        <v>42349</v>
      </c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</row>
    <row r="54" spans="1:57" ht="15.75">
      <c r="A54" s="246"/>
      <c r="B54" s="253" t="s">
        <v>45</v>
      </c>
      <c r="C54" s="254">
        <v>6190</v>
      </c>
      <c r="D54" s="255">
        <v>42034</v>
      </c>
      <c r="E54" s="269">
        <v>6046</v>
      </c>
      <c r="F54" s="270">
        <v>42046</v>
      </c>
      <c r="G54" s="254">
        <v>7460</v>
      </c>
      <c r="H54" s="255">
        <v>42083</v>
      </c>
      <c r="I54" s="269">
        <v>9260</v>
      </c>
      <c r="J54" s="270">
        <v>42124</v>
      </c>
      <c r="K54" s="254">
        <v>10430</v>
      </c>
      <c r="L54" s="255">
        <v>42145</v>
      </c>
      <c r="M54" s="269">
        <v>11590</v>
      </c>
      <c r="N54" s="270">
        <v>42181</v>
      </c>
      <c r="O54" s="254">
        <v>13650</v>
      </c>
      <c r="P54" s="255">
        <v>42192</v>
      </c>
      <c r="Q54" s="269">
        <v>8530</v>
      </c>
      <c r="R54" s="270">
        <v>42219</v>
      </c>
      <c r="S54" s="254">
        <v>11930</v>
      </c>
      <c r="T54" s="255">
        <v>42262</v>
      </c>
      <c r="U54" s="269">
        <v>9530</v>
      </c>
      <c r="V54" s="270">
        <v>42285</v>
      </c>
      <c r="W54" s="254">
        <v>6880</v>
      </c>
      <c r="X54" s="255">
        <v>42311</v>
      </c>
      <c r="Y54" s="269">
        <v>12900</v>
      </c>
      <c r="Z54" s="270">
        <v>42349</v>
      </c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</row>
    <row r="55" spans="1:57" ht="15.75">
      <c r="A55" s="246"/>
      <c r="B55" s="253" t="s">
        <v>46</v>
      </c>
      <c r="C55" s="254">
        <v>111666</v>
      </c>
      <c r="D55" s="255">
        <v>42032</v>
      </c>
      <c r="E55" s="269">
        <v>139424</v>
      </c>
      <c r="F55" s="270">
        <v>42055</v>
      </c>
      <c r="G55" s="254">
        <v>133000</v>
      </c>
      <c r="H55" s="255">
        <v>42083</v>
      </c>
      <c r="I55" s="269">
        <v>189000</v>
      </c>
      <c r="J55" s="270">
        <v>42124</v>
      </c>
      <c r="K55" s="254">
        <v>178903</v>
      </c>
      <c r="L55" s="255">
        <v>42125</v>
      </c>
      <c r="M55" s="269">
        <v>219299</v>
      </c>
      <c r="N55" s="270">
        <v>42180</v>
      </c>
      <c r="O55" s="254">
        <v>243372</v>
      </c>
      <c r="P55" s="255">
        <v>42187</v>
      </c>
      <c r="Q55" s="269">
        <v>188000</v>
      </c>
      <c r="R55" s="270">
        <v>42236</v>
      </c>
      <c r="S55" s="254">
        <v>221000</v>
      </c>
      <c r="T55" s="255">
        <v>42262</v>
      </c>
      <c r="U55" s="269">
        <v>186002</v>
      </c>
      <c r="V55" s="270">
        <v>42290</v>
      </c>
      <c r="W55" s="254">
        <v>168000</v>
      </c>
      <c r="X55" s="255">
        <v>42332</v>
      </c>
      <c r="Y55" s="269">
        <v>200000</v>
      </c>
      <c r="Z55" s="270">
        <v>42347</v>
      </c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  <c r="BD55" s="256"/>
      <c r="BE55" s="256"/>
    </row>
    <row r="56" spans="1:57" ht="15.75">
      <c r="A56" s="246"/>
      <c r="B56" s="257" t="s">
        <v>5</v>
      </c>
      <c r="C56" s="254">
        <v>525474</v>
      </c>
      <c r="D56" s="255">
        <v>42034</v>
      </c>
      <c r="E56" s="269">
        <v>553643</v>
      </c>
      <c r="F56" s="270">
        <v>42037</v>
      </c>
      <c r="G56" s="254">
        <v>568362</v>
      </c>
      <c r="H56" s="255">
        <v>42081</v>
      </c>
      <c r="I56" s="269">
        <v>592182</v>
      </c>
      <c r="J56" s="270">
        <v>42124</v>
      </c>
      <c r="K56" s="254">
        <v>500959</v>
      </c>
      <c r="L56" s="255">
        <v>42125</v>
      </c>
      <c r="M56" s="269">
        <v>430155</v>
      </c>
      <c r="N56" s="270">
        <v>42173</v>
      </c>
      <c r="O56" s="254">
        <v>546706</v>
      </c>
      <c r="P56" s="255">
        <v>42192</v>
      </c>
      <c r="Q56" s="269">
        <v>856148</v>
      </c>
      <c r="R56" s="270">
        <v>42240</v>
      </c>
      <c r="S56" s="254">
        <v>591926</v>
      </c>
      <c r="T56" s="255">
        <v>42248</v>
      </c>
      <c r="U56" s="269">
        <v>582465</v>
      </c>
      <c r="V56" s="270">
        <v>42305</v>
      </c>
      <c r="W56" s="254">
        <v>514837</v>
      </c>
      <c r="X56" s="255">
        <v>42314</v>
      </c>
      <c r="Y56" s="269">
        <v>616866</v>
      </c>
      <c r="Z56" s="270">
        <v>42352</v>
      </c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</row>
    <row r="57" spans="1:57" ht="15.75">
      <c r="A57" s="246"/>
      <c r="B57" s="261"/>
      <c r="C57" s="259"/>
      <c r="D57" s="260"/>
      <c r="E57" s="272"/>
      <c r="F57" s="273"/>
      <c r="G57" s="259"/>
      <c r="H57" s="260"/>
      <c r="I57" s="272"/>
      <c r="J57" s="273"/>
      <c r="K57" s="259"/>
      <c r="L57" s="260"/>
      <c r="M57" s="272"/>
      <c r="N57" s="273"/>
      <c r="O57" s="259"/>
      <c r="P57" s="260"/>
      <c r="Q57" s="272"/>
      <c r="R57" s="273"/>
      <c r="S57" s="259"/>
      <c r="T57" s="260"/>
      <c r="U57" s="272"/>
      <c r="V57" s="273"/>
      <c r="W57" s="259"/>
      <c r="X57" s="260"/>
      <c r="Y57" s="272"/>
      <c r="Z57" s="273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</row>
    <row r="58" spans="1:57" ht="15.75">
      <c r="A58" s="246" t="s">
        <v>18</v>
      </c>
      <c r="B58" s="253" t="s">
        <v>44</v>
      </c>
      <c r="C58" s="254">
        <v>25441</v>
      </c>
      <c r="D58" s="255">
        <v>42013</v>
      </c>
      <c r="E58" s="269">
        <v>32039</v>
      </c>
      <c r="F58" s="270">
        <v>42046</v>
      </c>
      <c r="G58" s="254">
        <v>31982</v>
      </c>
      <c r="H58" s="255">
        <v>42083</v>
      </c>
      <c r="I58" s="269">
        <v>28305</v>
      </c>
      <c r="J58" s="270">
        <v>42103</v>
      </c>
      <c r="K58" s="254">
        <v>29760</v>
      </c>
      <c r="L58" s="255">
        <v>42125</v>
      </c>
      <c r="M58" s="269">
        <v>47097</v>
      </c>
      <c r="N58" s="270">
        <v>42184</v>
      </c>
      <c r="O58" s="254">
        <v>34331</v>
      </c>
      <c r="P58" s="255">
        <v>42192</v>
      </c>
      <c r="Q58" s="269">
        <v>38617</v>
      </c>
      <c r="R58" s="270">
        <v>42243</v>
      </c>
      <c r="S58" s="254">
        <v>46676</v>
      </c>
      <c r="T58" s="255">
        <v>42264</v>
      </c>
      <c r="U58" s="269">
        <v>50337</v>
      </c>
      <c r="V58" s="270">
        <v>42285</v>
      </c>
      <c r="W58" s="254">
        <v>39494</v>
      </c>
      <c r="X58" s="255">
        <v>42311</v>
      </c>
      <c r="Y58" s="269">
        <v>58275</v>
      </c>
      <c r="Z58" s="270">
        <v>42349</v>
      </c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56"/>
      <c r="BC58" s="256"/>
      <c r="BD58" s="256"/>
      <c r="BE58" s="256"/>
    </row>
    <row r="59" spans="1:57" ht="15">
      <c r="A59" s="263"/>
      <c r="B59" s="253" t="s">
        <v>45</v>
      </c>
      <c r="C59" s="254">
        <v>97738</v>
      </c>
      <c r="D59" s="255">
        <v>42027</v>
      </c>
      <c r="E59" s="269">
        <v>104370</v>
      </c>
      <c r="F59" s="270">
        <v>42046</v>
      </c>
      <c r="G59" s="254">
        <v>141050</v>
      </c>
      <c r="H59" s="255">
        <v>42090</v>
      </c>
      <c r="I59" s="269">
        <v>149370</v>
      </c>
      <c r="J59" s="270">
        <v>42103</v>
      </c>
      <c r="K59" s="254">
        <v>123895</v>
      </c>
      <c r="L59" s="255">
        <v>42125</v>
      </c>
      <c r="M59" s="269">
        <v>185527</v>
      </c>
      <c r="N59" s="270">
        <v>42184</v>
      </c>
      <c r="O59" s="254">
        <v>153133</v>
      </c>
      <c r="P59" s="255">
        <v>42192</v>
      </c>
      <c r="Q59" s="269">
        <v>155200</v>
      </c>
      <c r="R59" s="270">
        <v>42219</v>
      </c>
      <c r="S59" s="254">
        <v>187998</v>
      </c>
      <c r="T59" s="255">
        <v>42262</v>
      </c>
      <c r="U59" s="269">
        <v>193900</v>
      </c>
      <c r="V59" s="270">
        <v>42305</v>
      </c>
      <c r="W59" s="254">
        <v>155964</v>
      </c>
      <c r="X59" s="255">
        <v>42311</v>
      </c>
      <c r="Y59" s="269">
        <v>207960</v>
      </c>
      <c r="Z59" s="270">
        <v>42349</v>
      </c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6"/>
      <c r="AO59" s="256"/>
      <c r="AP59" s="256"/>
      <c r="AQ59" s="256"/>
      <c r="AR59" s="256"/>
      <c r="AS59" s="256"/>
      <c r="AT59" s="256"/>
      <c r="AU59" s="256"/>
      <c r="AV59" s="256"/>
      <c r="AW59" s="256"/>
      <c r="AX59" s="256"/>
      <c r="AY59" s="256"/>
      <c r="AZ59" s="256"/>
      <c r="BA59" s="256"/>
      <c r="BB59" s="256"/>
      <c r="BC59" s="256"/>
      <c r="BD59" s="256"/>
      <c r="BE59" s="256"/>
    </row>
    <row r="60" spans="1:57" ht="15">
      <c r="A60" s="263"/>
      <c r="B60" s="253" t="s">
        <v>46</v>
      </c>
      <c r="C60" s="254">
        <v>491835</v>
      </c>
      <c r="D60" s="255">
        <v>42012</v>
      </c>
      <c r="E60" s="269">
        <v>632725</v>
      </c>
      <c r="F60" s="270">
        <v>42054</v>
      </c>
      <c r="G60" s="254">
        <v>670962</v>
      </c>
      <c r="H60" s="255">
        <v>42088</v>
      </c>
      <c r="I60" s="269">
        <v>591764</v>
      </c>
      <c r="J60" s="270">
        <v>42096</v>
      </c>
      <c r="K60" s="254">
        <v>513414</v>
      </c>
      <c r="L60" s="255">
        <v>42125</v>
      </c>
      <c r="M60" s="269">
        <v>539902</v>
      </c>
      <c r="N60" s="270">
        <v>42184</v>
      </c>
      <c r="O60" s="254">
        <v>537791</v>
      </c>
      <c r="P60" s="255">
        <v>42202</v>
      </c>
      <c r="Q60" s="269">
        <v>528404</v>
      </c>
      <c r="R60" s="270">
        <v>42243</v>
      </c>
      <c r="S60" s="254">
        <v>604186</v>
      </c>
      <c r="T60" s="255">
        <v>42255</v>
      </c>
      <c r="U60" s="269">
        <v>657523</v>
      </c>
      <c r="V60" s="270">
        <v>42305</v>
      </c>
      <c r="W60" s="254">
        <v>565177</v>
      </c>
      <c r="X60" s="255">
        <v>42314</v>
      </c>
      <c r="Y60" s="269">
        <v>587281</v>
      </c>
      <c r="Z60" s="270">
        <v>42340</v>
      </c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6"/>
      <c r="AY60" s="256"/>
      <c r="AZ60" s="256"/>
      <c r="BA60" s="256"/>
      <c r="BB60" s="256"/>
      <c r="BC60" s="256"/>
      <c r="BD60" s="256"/>
      <c r="BE60" s="256"/>
    </row>
    <row r="61" spans="2:57" ht="15">
      <c r="B61" s="257" t="s">
        <v>5</v>
      </c>
      <c r="C61" s="254">
        <v>62993249</v>
      </c>
      <c r="D61" s="255">
        <v>42010</v>
      </c>
      <c r="E61" s="269">
        <v>57267776</v>
      </c>
      <c r="F61" s="270">
        <v>42037</v>
      </c>
      <c r="G61" s="254">
        <v>47844265</v>
      </c>
      <c r="H61" s="255">
        <v>42081</v>
      </c>
      <c r="I61" s="269">
        <v>49024791</v>
      </c>
      <c r="J61" s="270">
        <v>42095</v>
      </c>
      <c r="K61" s="254">
        <v>44202885</v>
      </c>
      <c r="L61" s="255">
        <v>42130</v>
      </c>
      <c r="M61" s="269">
        <v>43264384</v>
      </c>
      <c r="N61" s="270">
        <v>42185</v>
      </c>
      <c r="O61" s="254">
        <v>51212087</v>
      </c>
      <c r="P61" s="255">
        <v>42192</v>
      </c>
      <c r="Q61" s="269">
        <v>91391967</v>
      </c>
      <c r="R61" s="270">
        <v>42240</v>
      </c>
      <c r="S61" s="254">
        <v>67695698</v>
      </c>
      <c r="T61" s="255">
        <v>42248</v>
      </c>
      <c r="U61" s="269">
        <v>53199396</v>
      </c>
      <c r="V61" s="270">
        <v>42278</v>
      </c>
      <c r="W61" s="254">
        <v>44666064</v>
      </c>
      <c r="X61" s="255">
        <v>42321</v>
      </c>
      <c r="Y61" s="269">
        <v>60898817</v>
      </c>
      <c r="Z61" s="270">
        <v>42352</v>
      </c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</row>
    <row r="62" spans="1:57" ht="15">
      <c r="A62" s="252"/>
      <c r="B62" s="252"/>
      <c r="D62" s="252"/>
      <c r="J62" s="256"/>
      <c r="K62" s="256"/>
      <c r="L62" s="256"/>
      <c r="O62" s="256"/>
      <c r="P62" s="256"/>
      <c r="S62" s="256"/>
      <c r="T62" s="256"/>
      <c r="W62" s="256"/>
      <c r="X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</row>
    <row r="63" spans="1:57" ht="15.75">
      <c r="A63" s="246" t="s">
        <v>19</v>
      </c>
      <c r="B63" s="253" t="s">
        <v>44</v>
      </c>
      <c r="C63" s="254"/>
      <c r="D63" s="255"/>
      <c r="E63" s="269"/>
      <c r="F63" s="270"/>
      <c r="G63" s="254"/>
      <c r="H63" s="255"/>
      <c r="I63" s="269"/>
      <c r="J63" s="270"/>
      <c r="K63" s="254">
        <v>771613</v>
      </c>
      <c r="L63" s="255">
        <v>42143</v>
      </c>
      <c r="M63" s="269">
        <v>848969</v>
      </c>
      <c r="N63" s="270">
        <v>42178</v>
      </c>
      <c r="O63" s="254">
        <v>771273</v>
      </c>
      <c r="P63" s="255">
        <v>42216</v>
      </c>
      <c r="Q63" s="269">
        <v>828205</v>
      </c>
      <c r="R63" s="270">
        <v>42243</v>
      </c>
      <c r="S63" s="254">
        <v>882503</v>
      </c>
      <c r="T63" s="255">
        <v>42250</v>
      </c>
      <c r="U63" s="269">
        <v>955336</v>
      </c>
      <c r="V63" s="270">
        <v>42296</v>
      </c>
      <c r="W63" s="254">
        <v>1064912</v>
      </c>
      <c r="X63" s="255">
        <v>42317</v>
      </c>
      <c r="Y63" s="269">
        <v>1005110</v>
      </c>
      <c r="Z63" s="270">
        <v>42369</v>
      </c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</row>
    <row r="64" spans="1:57" ht="15">
      <c r="A64" s="263"/>
      <c r="B64" s="253" t="s">
        <v>45</v>
      </c>
      <c r="C64" s="254"/>
      <c r="D64" s="255"/>
      <c r="E64" s="269"/>
      <c r="F64" s="270"/>
      <c r="G64" s="254"/>
      <c r="H64" s="255"/>
      <c r="I64" s="269"/>
      <c r="J64" s="270"/>
      <c r="K64" s="254">
        <v>2881916</v>
      </c>
      <c r="L64" s="255">
        <v>42151</v>
      </c>
      <c r="M64" s="269">
        <v>3120310</v>
      </c>
      <c r="N64" s="270">
        <v>42180</v>
      </c>
      <c r="O64" s="254">
        <v>2254781</v>
      </c>
      <c r="P64" s="255">
        <v>42209</v>
      </c>
      <c r="Q64" s="269">
        <v>2858750</v>
      </c>
      <c r="R64" s="270">
        <v>42219</v>
      </c>
      <c r="S64" s="254">
        <v>3163403</v>
      </c>
      <c r="T64" s="255">
        <v>42261</v>
      </c>
      <c r="U64" s="269">
        <v>2308480</v>
      </c>
      <c r="V64" s="270">
        <v>42286</v>
      </c>
      <c r="W64" s="254">
        <v>2272331</v>
      </c>
      <c r="X64" s="255">
        <v>42333</v>
      </c>
      <c r="Y64" s="269">
        <v>2909960</v>
      </c>
      <c r="Z64" s="270">
        <v>42352</v>
      </c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256"/>
      <c r="AP64" s="256"/>
      <c r="AQ64" s="256"/>
      <c r="AR64" s="256"/>
      <c r="AS64" s="256"/>
      <c r="AT64" s="256"/>
      <c r="AU64" s="256"/>
      <c r="AV64" s="256"/>
      <c r="AW64" s="256"/>
      <c r="AX64" s="256"/>
      <c r="AY64" s="256"/>
      <c r="AZ64" s="256"/>
      <c r="BA64" s="256"/>
      <c r="BB64" s="256"/>
      <c r="BC64" s="256"/>
      <c r="BD64" s="256"/>
      <c r="BE64" s="256"/>
    </row>
    <row r="65" spans="1:57" ht="15">
      <c r="A65" s="263"/>
      <c r="B65" s="253" t="s">
        <v>46</v>
      </c>
      <c r="C65" s="254"/>
      <c r="D65" s="255"/>
      <c r="E65" s="269"/>
      <c r="F65" s="270"/>
      <c r="G65" s="254"/>
      <c r="H65" s="255"/>
      <c r="I65" s="269"/>
      <c r="J65" s="270"/>
      <c r="K65" s="254">
        <v>3718147</v>
      </c>
      <c r="L65" s="255">
        <v>42152</v>
      </c>
      <c r="M65" s="269">
        <v>4278673</v>
      </c>
      <c r="N65" s="270">
        <v>42180</v>
      </c>
      <c r="O65" s="254">
        <v>4070276</v>
      </c>
      <c r="P65" s="255">
        <v>42212</v>
      </c>
      <c r="Q65" s="269">
        <v>4733400</v>
      </c>
      <c r="R65" s="270">
        <v>42233</v>
      </c>
      <c r="S65" s="254">
        <v>5209965</v>
      </c>
      <c r="T65" s="255">
        <v>42261</v>
      </c>
      <c r="U65" s="269">
        <v>4023929</v>
      </c>
      <c r="V65" s="270">
        <v>42282</v>
      </c>
      <c r="W65" s="254">
        <v>4198317</v>
      </c>
      <c r="X65" s="255">
        <v>42317</v>
      </c>
      <c r="Y65" s="269">
        <v>6091597</v>
      </c>
      <c r="Z65" s="270">
        <v>42352</v>
      </c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6"/>
      <c r="AS65" s="256"/>
      <c r="AT65" s="256"/>
      <c r="AU65" s="256"/>
      <c r="AV65" s="256"/>
      <c r="AW65" s="256"/>
      <c r="AX65" s="256"/>
      <c r="AY65" s="256"/>
      <c r="AZ65" s="256"/>
      <c r="BA65" s="256"/>
      <c r="BB65" s="256"/>
      <c r="BC65" s="256"/>
      <c r="BD65" s="256"/>
      <c r="BE65" s="256"/>
    </row>
    <row r="66" spans="2:57" ht="15">
      <c r="B66" s="257" t="s">
        <v>5</v>
      </c>
      <c r="C66" s="254"/>
      <c r="D66" s="255"/>
      <c r="E66" s="269"/>
      <c r="F66" s="270"/>
      <c r="G66" s="254"/>
      <c r="H66" s="255"/>
      <c r="I66" s="269"/>
      <c r="J66" s="270"/>
      <c r="K66" s="254">
        <v>481822503</v>
      </c>
      <c r="L66" s="255">
        <v>42130</v>
      </c>
      <c r="M66" s="269">
        <v>403963118</v>
      </c>
      <c r="N66" s="270">
        <v>42185</v>
      </c>
      <c r="O66" s="254">
        <v>509014953</v>
      </c>
      <c r="P66" s="255">
        <v>42192</v>
      </c>
      <c r="Q66" s="269">
        <v>1250996723</v>
      </c>
      <c r="R66" s="270">
        <v>42240</v>
      </c>
      <c r="S66" s="254">
        <v>1017060864</v>
      </c>
      <c r="T66" s="255">
        <v>42248</v>
      </c>
      <c r="U66" s="269">
        <v>813309393</v>
      </c>
      <c r="V66" s="270">
        <v>42279</v>
      </c>
      <c r="W66" s="254">
        <v>621816368</v>
      </c>
      <c r="X66" s="255">
        <v>42321</v>
      </c>
      <c r="Y66" s="269">
        <v>774769111</v>
      </c>
      <c r="Z66" s="270">
        <v>42347</v>
      </c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256"/>
      <c r="BA66" s="256"/>
      <c r="BB66" s="256"/>
      <c r="BC66" s="256"/>
      <c r="BD66" s="256"/>
      <c r="BE66" s="256"/>
    </row>
    <row r="67" spans="1:57" ht="15">
      <c r="A67" s="252"/>
      <c r="B67" s="252"/>
      <c r="D67" s="252"/>
      <c r="J67" s="256"/>
      <c r="K67" s="256"/>
      <c r="L67" s="256"/>
      <c r="O67" s="256"/>
      <c r="P67" s="256"/>
      <c r="S67" s="256"/>
      <c r="T67" s="256"/>
      <c r="W67" s="256"/>
      <c r="X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56"/>
      <c r="BC67" s="256"/>
      <c r="BD67" s="256"/>
      <c r="BE67" s="256"/>
    </row>
    <row r="68" spans="1:57" ht="15.75">
      <c r="A68" s="246" t="s">
        <v>20</v>
      </c>
      <c r="B68" s="253" t="s">
        <v>44</v>
      </c>
      <c r="C68" s="254"/>
      <c r="D68" s="255"/>
      <c r="E68" s="269"/>
      <c r="F68" s="270"/>
      <c r="G68" s="254"/>
      <c r="H68" s="255"/>
      <c r="I68" s="269"/>
      <c r="J68" s="270"/>
      <c r="K68" s="254">
        <v>630936</v>
      </c>
      <c r="L68" s="255">
        <v>42125</v>
      </c>
      <c r="M68" s="269">
        <v>615002</v>
      </c>
      <c r="N68" s="270">
        <v>42181</v>
      </c>
      <c r="O68" s="254">
        <v>646012</v>
      </c>
      <c r="P68" s="255">
        <v>42216</v>
      </c>
      <c r="Q68" s="269">
        <v>656403</v>
      </c>
      <c r="R68" s="270">
        <v>42243</v>
      </c>
      <c r="S68" s="254">
        <v>669616</v>
      </c>
      <c r="T68" s="255">
        <v>42272</v>
      </c>
      <c r="U68" s="269">
        <v>688568</v>
      </c>
      <c r="V68" s="270">
        <v>42307</v>
      </c>
      <c r="W68" s="254">
        <v>687294</v>
      </c>
      <c r="X68" s="255">
        <v>42314</v>
      </c>
      <c r="Y68" s="269">
        <v>654801</v>
      </c>
      <c r="Z68" s="270">
        <v>42349</v>
      </c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56"/>
      <c r="AW68" s="256"/>
      <c r="AX68" s="256"/>
      <c r="AY68" s="256"/>
      <c r="AZ68" s="256"/>
      <c r="BA68" s="256"/>
      <c r="BB68" s="256"/>
      <c r="BC68" s="256"/>
      <c r="BD68" s="256"/>
      <c r="BE68" s="256"/>
    </row>
    <row r="69" spans="1:57" ht="15">
      <c r="A69" s="263"/>
      <c r="B69" s="253" t="s">
        <v>45</v>
      </c>
      <c r="C69" s="254"/>
      <c r="D69" s="255"/>
      <c r="E69" s="269"/>
      <c r="F69" s="270"/>
      <c r="G69" s="254"/>
      <c r="H69" s="255"/>
      <c r="I69" s="269"/>
      <c r="J69" s="270"/>
      <c r="K69" s="254">
        <v>1842346</v>
      </c>
      <c r="L69" s="255">
        <v>42132</v>
      </c>
      <c r="M69" s="269">
        <v>1972264</v>
      </c>
      <c r="N69" s="270">
        <v>42174</v>
      </c>
      <c r="O69" s="254">
        <v>2166350</v>
      </c>
      <c r="P69" s="255">
        <v>42209</v>
      </c>
      <c r="Q69" s="269">
        <v>2460090</v>
      </c>
      <c r="R69" s="270">
        <v>42242</v>
      </c>
      <c r="S69" s="254">
        <v>2351644</v>
      </c>
      <c r="T69" s="255">
        <v>42272</v>
      </c>
      <c r="U69" s="269">
        <v>2576043</v>
      </c>
      <c r="V69" s="270">
        <v>42307</v>
      </c>
      <c r="W69" s="254">
        <v>2191471</v>
      </c>
      <c r="X69" s="255">
        <v>42333</v>
      </c>
      <c r="Y69" s="269">
        <v>2343010</v>
      </c>
      <c r="Z69" s="270">
        <v>42369</v>
      </c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256"/>
      <c r="BD69" s="256"/>
      <c r="BE69" s="256"/>
    </row>
    <row r="70" spans="1:57" ht="15">
      <c r="A70" s="263"/>
      <c r="B70" s="253" t="s">
        <v>46</v>
      </c>
      <c r="C70" s="254"/>
      <c r="D70" s="255"/>
      <c r="E70" s="269"/>
      <c r="F70" s="270"/>
      <c r="G70" s="254"/>
      <c r="H70" s="255"/>
      <c r="I70" s="269"/>
      <c r="J70" s="270"/>
      <c r="K70" s="254">
        <v>3072125</v>
      </c>
      <c r="L70" s="255">
        <v>42131</v>
      </c>
      <c r="M70" s="269">
        <v>3182693</v>
      </c>
      <c r="N70" s="270">
        <v>42174</v>
      </c>
      <c r="O70" s="254">
        <v>3334839</v>
      </c>
      <c r="P70" s="255">
        <v>42187</v>
      </c>
      <c r="Q70" s="269">
        <v>4120308</v>
      </c>
      <c r="R70" s="270">
        <v>42242</v>
      </c>
      <c r="S70" s="254">
        <v>4160040</v>
      </c>
      <c r="T70" s="255">
        <v>42269</v>
      </c>
      <c r="U70" s="269">
        <v>3662901</v>
      </c>
      <c r="V70" s="270">
        <v>42307</v>
      </c>
      <c r="W70" s="254">
        <v>3686079</v>
      </c>
      <c r="X70" s="255">
        <v>42331</v>
      </c>
      <c r="Y70" s="269">
        <v>3834880</v>
      </c>
      <c r="Z70" s="270">
        <v>42369</v>
      </c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256"/>
      <c r="BD70" s="256"/>
      <c r="BE70" s="256"/>
    </row>
    <row r="71" spans="2:57" ht="15">
      <c r="B71" s="257" t="s">
        <v>5</v>
      </c>
      <c r="C71" s="254"/>
      <c r="D71" s="255"/>
      <c r="E71" s="269"/>
      <c r="F71" s="270"/>
      <c r="G71" s="254"/>
      <c r="H71" s="255"/>
      <c r="I71" s="269"/>
      <c r="J71" s="270"/>
      <c r="K71" s="254">
        <v>1497949</v>
      </c>
      <c r="L71" s="255">
        <v>42125</v>
      </c>
      <c r="M71" s="269">
        <v>1428414</v>
      </c>
      <c r="N71" s="270">
        <v>42181</v>
      </c>
      <c r="O71" s="254">
        <v>1461411</v>
      </c>
      <c r="P71" s="255">
        <v>42195</v>
      </c>
      <c r="Q71" s="269">
        <v>1567321</v>
      </c>
      <c r="R71" s="270">
        <v>42240</v>
      </c>
      <c r="S71" s="254">
        <v>1530359</v>
      </c>
      <c r="T71" s="255">
        <v>42272</v>
      </c>
      <c r="U71" s="269">
        <v>1651855</v>
      </c>
      <c r="V71" s="270">
        <v>42300</v>
      </c>
      <c r="W71" s="254">
        <v>1605988</v>
      </c>
      <c r="X71" s="255">
        <v>42314</v>
      </c>
      <c r="Y71" s="269">
        <v>1552335</v>
      </c>
      <c r="Z71" s="270">
        <v>42349</v>
      </c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56"/>
      <c r="AW71" s="256"/>
      <c r="AX71" s="256"/>
      <c r="AY71" s="256"/>
      <c r="AZ71" s="256"/>
      <c r="BA71" s="256"/>
      <c r="BB71" s="256"/>
      <c r="BC71" s="256"/>
      <c r="BD71" s="256"/>
      <c r="BE71" s="256"/>
    </row>
    <row r="72" spans="1:57" ht="15">
      <c r="A72" s="252"/>
      <c r="B72" s="252"/>
      <c r="D72" s="252"/>
      <c r="J72" s="256"/>
      <c r="K72" s="256"/>
      <c r="L72" s="256"/>
      <c r="O72" s="256"/>
      <c r="P72" s="256"/>
      <c r="S72" s="256"/>
      <c r="T72" s="256"/>
      <c r="W72" s="256"/>
      <c r="X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  <c r="AV72" s="256"/>
      <c r="AW72" s="256"/>
      <c r="AX72" s="256"/>
      <c r="AY72" s="256"/>
      <c r="AZ72" s="256"/>
      <c r="BA72" s="256"/>
      <c r="BB72" s="256"/>
      <c r="BC72" s="256"/>
      <c r="BD72" s="256"/>
      <c r="BE72" s="256"/>
    </row>
    <row r="73" spans="1:57" ht="15.75">
      <c r="A73" s="246" t="s">
        <v>21</v>
      </c>
      <c r="B73" s="253" t="s">
        <v>44</v>
      </c>
      <c r="C73" s="254"/>
      <c r="D73" s="255"/>
      <c r="E73" s="269"/>
      <c r="F73" s="270"/>
      <c r="G73" s="254"/>
      <c r="H73" s="255"/>
      <c r="I73" s="269"/>
      <c r="J73" s="270"/>
      <c r="K73" s="254">
        <v>1242674</v>
      </c>
      <c r="L73" s="255">
        <v>42136</v>
      </c>
      <c r="M73" s="269">
        <v>1211135</v>
      </c>
      <c r="N73" s="270">
        <v>42167</v>
      </c>
      <c r="O73" s="254">
        <v>1215016</v>
      </c>
      <c r="P73" s="255">
        <v>42201</v>
      </c>
      <c r="Q73" s="269">
        <v>1242130</v>
      </c>
      <c r="R73" s="270">
        <v>42230</v>
      </c>
      <c r="S73" s="254">
        <v>1138841</v>
      </c>
      <c r="T73" s="255">
        <v>42261</v>
      </c>
      <c r="U73" s="269">
        <v>1101126</v>
      </c>
      <c r="V73" s="270">
        <v>42285</v>
      </c>
      <c r="W73" s="254">
        <v>1049804</v>
      </c>
      <c r="X73" s="255">
        <v>42333</v>
      </c>
      <c r="Y73" s="269">
        <v>1048932</v>
      </c>
      <c r="Z73" s="270">
        <v>42367</v>
      </c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6"/>
      <c r="AW73" s="256"/>
      <c r="AX73" s="256"/>
      <c r="AY73" s="256"/>
      <c r="AZ73" s="256"/>
      <c r="BA73" s="256"/>
      <c r="BB73" s="256"/>
      <c r="BC73" s="256"/>
      <c r="BD73" s="256"/>
      <c r="BE73" s="256"/>
    </row>
    <row r="74" spans="1:57" ht="15">
      <c r="A74" s="263"/>
      <c r="B74" s="253" t="s">
        <v>45</v>
      </c>
      <c r="C74" s="254"/>
      <c r="D74" s="255"/>
      <c r="E74" s="269"/>
      <c r="F74" s="270"/>
      <c r="G74" s="254"/>
      <c r="H74" s="255"/>
      <c r="I74" s="269"/>
      <c r="J74" s="270"/>
      <c r="K74" s="254">
        <v>1738230</v>
      </c>
      <c r="L74" s="255">
        <v>42139</v>
      </c>
      <c r="M74" s="269">
        <v>1784135</v>
      </c>
      <c r="N74" s="270">
        <v>42181</v>
      </c>
      <c r="O74" s="254">
        <v>1777427</v>
      </c>
      <c r="P74" s="255">
        <v>42207</v>
      </c>
      <c r="Q74" s="269">
        <v>2049299</v>
      </c>
      <c r="R74" s="270">
        <v>42240</v>
      </c>
      <c r="S74" s="254">
        <v>2066201</v>
      </c>
      <c r="T74" s="255">
        <v>42263</v>
      </c>
      <c r="U74" s="269">
        <v>2004256</v>
      </c>
      <c r="V74" s="270">
        <v>42289</v>
      </c>
      <c r="W74" s="254">
        <v>2124119</v>
      </c>
      <c r="X74" s="255">
        <v>42310</v>
      </c>
      <c r="Y74" s="269">
        <v>1934196</v>
      </c>
      <c r="Z74" s="270">
        <v>42354</v>
      </c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</row>
    <row r="75" spans="1:57" ht="15">
      <c r="A75" s="263"/>
      <c r="B75" s="253" t="s">
        <v>46</v>
      </c>
      <c r="C75" s="254"/>
      <c r="D75" s="255"/>
      <c r="E75" s="269"/>
      <c r="F75" s="270"/>
      <c r="G75" s="254"/>
      <c r="H75" s="255"/>
      <c r="I75" s="269"/>
      <c r="J75" s="270"/>
      <c r="K75" s="254">
        <v>3058824</v>
      </c>
      <c r="L75" s="255">
        <v>42152</v>
      </c>
      <c r="M75" s="269">
        <v>3618234</v>
      </c>
      <c r="N75" s="270">
        <v>42174</v>
      </c>
      <c r="O75" s="254">
        <v>4157475</v>
      </c>
      <c r="P75" s="255">
        <v>42195</v>
      </c>
      <c r="Q75" s="269">
        <v>3824268</v>
      </c>
      <c r="R75" s="270">
        <v>42243</v>
      </c>
      <c r="S75" s="254">
        <v>4078922</v>
      </c>
      <c r="T75" s="255">
        <v>42277</v>
      </c>
      <c r="U75" s="269">
        <v>3681606</v>
      </c>
      <c r="V75" s="270">
        <v>42282</v>
      </c>
      <c r="W75" s="254">
        <v>5330602</v>
      </c>
      <c r="X75" s="255">
        <v>42331</v>
      </c>
      <c r="Y75" s="269">
        <v>5075212</v>
      </c>
      <c r="Z75" s="270">
        <v>42362</v>
      </c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6"/>
      <c r="BB75" s="256"/>
      <c r="BC75" s="256"/>
      <c r="BD75" s="256"/>
      <c r="BE75" s="256"/>
    </row>
    <row r="76" spans="2:57" ht="15">
      <c r="B76" s="257" t="s">
        <v>5</v>
      </c>
      <c r="C76" s="254"/>
      <c r="D76" s="255"/>
      <c r="E76" s="269"/>
      <c r="F76" s="270"/>
      <c r="G76" s="254"/>
      <c r="H76" s="255"/>
      <c r="I76" s="269"/>
      <c r="J76" s="270"/>
      <c r="K76" s="254">
        <v>723221477</v>
      </c>
      <c r="L76" s="255">
        <v>42130</v>
      </c>
      <c r="M76" s="269">
        <v>626287596</v>
      </c>
      <c r="N76" s="270">
        <v>42185</v>
      </c>
      <c r="O76" s="254">
        <v>798625679</v>
      </c>
      <c r="P76" s="255">
        <v>42192</v>
      </c>
      <c r="Q76" s="269">
        <v>2072662839</v>
      </c>
      <c r="R76" s="270">
        <v>42240</v>
      </c>
      <c r="S76" s="254">
        <v>1461621547</v>
      </c>
      <c r="T76" s="255">
        <v>42248</v>
      </c>
      <c r="U76" s="269">
        <v>1147652829</v>
      </c>
      <c r="V76" s="270">
        <v>42279</v>
      </c>
      <c r="W76" s="254">
        <v>864607965</v>
      </c>
      <c r="X76" s="255">
        <v>42321</v>
      </c>
      <c r="Y76" s="269">
        <v>1083649294</v>
      </c>
      <c r="Z76" s="270">
        <v>42347</v>
      </c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</row>
    <row r="77" spans="1:57" ht="15">
      <c r="A77" s="252"/>
      <c r="B77" s="252"/>
      <c r="D77" s="252"/>
      <c r="J77" s="256"/>
      <c r="K77" s="256"/>
      <c r="L77" s="256"/>
      <c r="O77" s="256"/>
      <c r="P77" s="256"/>
      <c r="S77" s="256"/>
      <c r="T77" s="256"/>
      <c r="W77" s="256"/>
      <c r="X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256"/>
      <c r="AO77" s="256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56"/>
      <c r="BC77" s="256"/>
      <c r="BD77" s="256"/>
      <c r="BE77" s="256"/>
    </row>
    <row r="78" spans="1:57" ht="15.75">
      <c r="A78" s="246" t="s">
        <v>22</v>
      </c>
      <c r="B78" s="253" t="s">
        <v>44</v>
      </c>
      <c r="C78" s="254"/>
      <c r="D78" s="255"/>
      <c r="E78" s="269"/>
      <c r="F78" s="270"/>
      <c r="G78" s="254"/>
      <c r="H78" s="255"/>
      <c r="I78" s="269"/>
      <c r="J78" s="270"/>
      <c r="K78" s="254">
        <v>746143</v>
      </c>
      <c r="L78" s="255">
        <v>42131</v>
      </c>
      <c r="M78" s="269">
        <v>725556</v>
      </c>
      <c r="N78" s="270">
        <v>42166</v>
      </c>
      <c r="O78" s="254">
        <v>732990</v>
      </c>
      <c r="P78" s="255">
        <v>42213</v>
      </c>
      <c r="Q78" s="269">
        <v>697928</v>
      </c>
      <c r="R78" s="270">
        <v>42236</v>
      </c>
      <c r="S78" s="254">
        <v>698044</v>
      </c>
      <c r="T78" s="255">
        <v>42263</v>
      </c>
      <c r="U78" s="269">
        <v>719262</v>
      </c>
      <c r="V78" s="270">
        <v>42285</v>
      </c>
      <c r="W78" s="254">
        <v>742171</v>
      </c>
      <c r="X78" s="255">
        <v>42338</v>
      </c>
      <c r="Y78" s="269">
        <v>710210</v>
      </c>
      <c r="Z78" s="270">
        <v>42349</v>
      </c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</row>
    <row r="79" spans="1:57" ht="15">
      <c r="A79" s="263"/>
      <c r="B79" s="253" t="s">
        <v>45</v>
      </c>
      <c r="C79" s="254"/>
      <c r="D79" s="255"/>
      <c r="E79" s="269"/>
      <c r="F79" s="270"/>
      <c r="G79" s="254"/>
      <c r="H79" s="255"/>
      <c r="I79" s="269"/>
      <c r="J79" s="270"/>
      <c r="K79" s="254">
        <v>966390</v>
      </c>
      <c r="L79" s="255">
        <v>42152</v>
      </c>
      <c r="M79" s="269">
        <v>957362</v>
      </c>
      <c r="N79" s="270">
        <v>42180</v>
      </c>
      <c r="O79" s="254">
        <v>994504</v>
      </c>
      <c r="P79" s="255">
        <v>42207</v>
      </c>
      <c r="Q79" s="269">
        <v>991884</v>
      </c>
      <c r="R79" s="270">
        <v>42229</v>
      </c>
      <c r="S79" s="254">
        <v>963068</v>
      </c>
      <c r="T79" s="255">
        <v>42272</v>
      </c>
      <c r="U79" s="269">
        <v>986756</v>
      </c>
      <c r="V79" s="270">
        <v>42296</v>
      </c>
      <c r="W79" s="254">
        <v>974130</v>
      </c>
      <c r="X79" s="255">
        <v>42333</v>
      </c>
      <c r="Y79" s="269">
        <v>1026042</v>
      </c>
      <c r="Z79" s="270">
        <v>42356</v>
      </c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</row>
    <row r="80" spans="1:57" ht="15">
      <c r="A80" s="263"/>
      <c r="B80" s="253" t="s">
        <v>46</v>
      </c>
      <c r="C80" s="254"/>
      <c r="D80" s="255"/>
      <c r="E80" s="269"/>
      <c r="F80" s="270"/>
      <c r="G80" s="254"/>
      <c r="H80" s="255"/>
      <c r="I80" s="269"/>
      <c r="J80" s="270"/>
      <c r="K80" s="254">
        <v>1734000</v>
      </c>
      <c r="L80" s="255">
        <v>42125</v>
      </c>
      <c r="M80" s="269">
        <v>1571152</v>
      </c>
      <c r="N80" s="270">
        <v>42170</v>
      </c>
      <c r="O80" s="254">
        <v>2214533</v>
      </c>
      <c r="P80" s="255">
        <v>42212</v>
      </c>
      <c r="Q80" s="269">
        <v>2250732</v>
      </c>
      <c r="R80" s="270">
        <v>42240</v>
      </c>
      <c r="S80" s="254">
        <v>2013358</v>
      </c>
      <c r="T80" s="255">
        <v>42261</v>
      </c>
      <c r="U80" s="269">
        <v>2192578</v>
      </c>
      <c r="V80" s="270">
        <v>42283</v>
      </c>
      <c r="W80" s="254">
        <v>1504000</v>
      </c>
      <c r="X80" s="255">
        <v>42324</v>
      </c>
      <c r="Y80" s="269">
        <v>1893458</v>
      </c>
      <c r="Z80" s="270">
        <v>42352</v>
      </c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256"/>
      <c r="AP80" s="256"/>
      <c r="AQ80" s="256"/>
      <c r="AR80" s="256"/>
      <c r="AS80" s="256"/>
      <c r="AT80" s="256"/>
      <c r="AU80" s="256"/>
      <c r="AV80" s="256"/>
      <c r="AW80" s="256"/>
      <c r="AX80" s="256"/>
      <c r="AY80" s="256"/>
      <c r="AZ80" s="256"/>
      <c r="BA80" s="256"/>
      <c r="BB80" s="256"/>
      <c r="BC80" s="256"/>
      <c r="BD80" s="256"/>
      <c r="BE80" s="256"/>
    </row>
    <row r="81" spans="2:57" ht="15">
      <c r="B81" s="257" t="s">
        <v>5</v>
      </c>
      <c r="C81" s="254"/>
      <c r="D81" s="255"/>
      <c r="E81" s="269"/>
      <c r="F81" s="270"/>
      <c r="G81" s="254"/>
      <c r="H81" s="255"/>
      <c r="I81" s="269"/>
      <c r="J81" s="270"/>
      <c r="K81" s="254">
        <v>449758222</v>
      </c>
      <c r="L81" s="255">
        <v>42130</v>
      </c>
      <c r="M81" s="269">
        <v>411034045</v>
      </c>
      <c r="N81" s="270">
        <v>42185</v>
      </c>
      <c r="O81" s="254">
        <v>577639774</v>
      </c>
      <c r="P81" s="255">
        <v>42192</v>
      </c>
      <c r="Q81" s="269">
        <v>1119942618</v>
      </c>
      <c r="R81" s="270">
        <v>42240</v>
      </c>
      <c r="S81" s="254">
        <v>1186713566</v>
      </c>
      <c r="T81" s="255">
        <v>42248</v>
      </c>
      <c r="U81" s="269">
        <v>809429078</v>
      </c>
      <c r="V81" s="270">
        <v>42278</v>
      </c>
      <c r="W81" s="254">
        <v>688116527</v>
      </c>
      <c r="X81" s="255">
        <v>42324</v>
      </c>
      <c r="Y81" s="269">
        <v>954694578</v>
      </c>
      <c r="Z81" s="270">
        <v>42347</v>
      </c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</row>
    <row r="82" spans="1:57" ht="15">
      <c r="A82" s="252"/>
      <c r="B82" s="252"/>
      <c r="D82" s="252"/>
      <c r="J82" s="256"/>
      <c r="K82" s="256"/>
      <c r="L82" s="256"/>
      <c r="O82" s="256"/>
      <c r="P82" s="256"/>
      <c r="S82" s="256"/>
      <c r="T82" s="256"/>
      <c r="W82" s="256"/>
      <c r="X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</row>
    <row r="83" spans="1:57" ht="15.75">
      <c r="A83" s="246" t="s">
        <v>23</v>
      </c>
      <c r="B83" s="253" t="s">
        <v>44</v>
      </c>
      <c r="C83" s="254"/>
      <c r="D83" s="255"/>
      <c r="E83" s="269"/>
      <c r="F83" s="270"/>
      <c r="G83" s="254"/>
      <c r="H83" s="255"/>
      <c r="I83" s="269"/>
      <c r="J83" s="270"/>
      <c r="K83" s="254">
        <v>691994</v>
      </c>
      <c r="L83" s="255">
        <v>42137</v>
      </c>
      <c r="M83" s="269">
        <v>737250</v>
      </c>
      <c r="N83" s="270">
        <v>42166</v>
      </c>
      <c r="O83" s="254">
        <v>734272</v>
      </c>
      <c r="P83" s="255">
        <v>42195</v>
      </c>
      <c r="Q83" s="269">
        <v>852307</v>
      </c>
      <c r="R83" s="270">
        <v>42222</v>
      </c>
      <c r="S83" s="254">
        <v>857057</v>
      </c>
      <c r="T83" s="255">
        <v>42257</v>
      </c>
      <c r="U83" s="269">
        <v>878720</v>
      </c>
      <c r="V83" s="270">
        <v>42304</v>
      </c>
      <c r="W83" s="254">
        <v>878655</v>
      </c>
      <c r="X83" s="255">
        <v>42327</v>
      </c>
      <c r="Y83" s="269">
        <v>862849</v>
      </c>
      <c r="Z83" s="270">
        <v>42352</v>
      </c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  <c r="AQ83" s="256"/>
      <c r="AR83" s="256"/>
      <c r="AS83" s="256"/>
      <c r="AT83" s="256"/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  <c r="BE83" s="256"/>
    </row>
    <row r="84" spans="1:57" ht="15">
      <c r="A84" s="263"/>
      <c r="B84" s="253" t="s">
        <v>45</v>
      </c>
      <c r="C84" s="254"/>
      <c r="D84" s="255"/>
      <c r="E84" s="269"/>
      <c r="F84" s="270"/>
      <c r="G84" s="254"/>
      <c r="H84" s="255"/>
      <c r="I84" s="269"/>
      <c r="J84" s="270"/>
      <c r="K84" s="254">
        <v>3163997</v>
      </c>
      <c r="L84" s="255">
        <v>42143</v>
      </c>
      <c r="M84" s="269">
        <v>3594000</v>
      </c>
      <c r="N84" s="270">
        <v>42180</v>
      </c>
      <c r="O84" s="254">
        <v>3154853</v>
      </c>
      <c r="P84" s="255">
        <v>42199</v>
      </c>
      <c r="Q84" s="269">
        <v>3529313</v>
      </c>
      <c r="R84" s="270">
        <v>42222</v>
      </c>
      <c r="S84" s="254">
        <v>3826160</v>
      </c>
      <c r="T84" s="255">
        <v>42261</v>
      </c>
      <c r="U84" s="269">
        <v>3456485</v>
      </c>
      <c r="V84" s="270">
        <v>42284</v>
      </c>
      <c r="W84" s="254">
        <v>3485426</v>
      </c>
      <c r="X84" s="255">
        <v>42320</v>
      </c>
      <c r="Y84" s="269">
        <v>3288323</v>
      </c>
      <c r="Z84" s="270">
        <v>42352</v>
      </c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  <c r="AM84" s="256"/>
      <c r="AN84" s="256"/>
      <c r="AO84" s="256"/>
      <c r="AP84" s="256"/>
      <c r="AQ84" s="256"/>
      <c r="AR84" s="256"/>
      <c r="AS84" s="256"/>
      <c r="AT84" s="256"/>
      <c r="AU84" s="256"/>
      <c r="AV84" s="256"/>
      <c r="AW84" s="256"/>
      <c r="AX84" s="256"/>
      <c r="AY84" s="256"/>
      <c r="AZ84" s="256"/>
      <c r="BA84" s="256"/>
      <c r="BB84" s="256"/>
      <c r="BC84" s="256"/>
      <c r="BD84" s="256"/>
      <c r="BE84" s="256"/>
    </row>
    <row r="85" spans="1:57" ht="15">
      <c r="A85" s="263"/>
      <c r="B85" s="253" t="s">
        <v>46</v>
      </c>
      <c r="C85" s="254"/>
      <c r="D85" s="255"/>
      <c r="E85" s="269"/>
      <c r="F85" s="270"/>
      <c r="G85" s="254"/>
      <c r="H85" s="255"/>
      <c r="I85" s="269"/>
      <c r="J85" s="270"/>
      <c r="K85" s="254">
        <v>4496132</v>
      </c>
      <c r="L85" s="255">
        <v>42143</v>
      </c>
      <c r="M85" s="269">
        <v>4662606</v>
      </c>
      <c r="N85" s="270">
        <v>42180</v>
      </c>
      <c r="O85" s="254">
        <v>4702520</v>
      </c>
      <c r="P85" s="255">
        <v>42212</v>
      </c>
      <c r="Q85" s="269">
        <v>5230542</v>
      </c>
      <c r="R85" s="270">
        <v>42247</v>
      </c>
      <c r="S85" s="254">
        <v>5477745</v>
      </c>
      <c r="T85" s="255">
        <v>42261</v>
      </c>
      <c r="U85" s="269">
        <v>4501470</v>
      </c>
      <c r="V85" s="270">
        <v>42284</v>
      </c>
      <c r="W85" s="254">
        <v>4636128</v>
      </c>
      <c r="X85" s="255">
        <v>42320</v>
      </c>
      <c r="Y85" s="269">
        <v>6194060</v>
      </c>
      <c r="Z85" s="270">
        <v>42352</v>
      </c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P85" s="256"/>
      <c r="AQ85" s="256"/>
      <c r="AR85" s="256"/>
      <c r="AS85" s="256"/>
      <c r="AT85" s="256"/>
      <c r="AU85" s="256"/>
      <c r="AV85" s="256"/>
      <c r="AW85" s="256"/>
      <c r="AX85" s="256"/>
      <c r="AY85" s="256"/>
      <c r="AZ85" s="256"/>
      <c r="BA85" s="256"/>
      <c r="BB85" s="256"/>
      <c r="BC85" s="256"/>
      <c r="BD85" s="256"/>
      <c r="BE85" s="256"/>
    </row>
    <row r="86" spans="2:57" ht="15">
      <c r="B86" s="257" t="s">
        <v>5</v>
      </c>
      <c r="C86" s="254"/>
      <c r="D86" s="255"/>
      <c r="E86" s="269"/>
      <c r="F86" s="270"/>
      <c r="G86" s="254"/>
      <c r="H86" s="255"/>
      <c r="I86" s="269"/>
      <c r="J86" s="270"/>
      <c r="K86" s="254">
        <v>381349399</v>
      </c>
      <c r="L86" s="255">
        <v>42130</v>
      </c>
      <c r="M86" s="269">
        <v>355472881</v>
      </c>
      <c r="N86" s="270">
        <v>42185</v>
      </c>
      <c r="O86" s="254">
        <v>490960744</v>
      </c>
      <c r="P86" s="255">
        <v>42192</v>
      </c>
      <c r="Q86" s="269">
        <v>949598130</v>
      </c>
      <c r="R86" s="270">
        <v>42240</v>
      </c>
      <c r="S86" s="254">
        <v>1170367413</v>
      </c>
      <c r="T86" s="255">
        <v>42248</v>
      </c>
      <c r="U86" s="269">
        <v>699005828</v>
      </c>
      <c r="V86" s="270">
        <v>42278</v>
      </c>
      <c r="W86" s="254">
        <v>617598338</v>
      </c>
      <c r="X86" s="255">
        <v>42324</v>
      </c>
      <c r="Y86" s="269">
        <v>870082640</v>
      </c>
      <c r="Z86" s="270">
        <v>42347</v>
      </c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6"/>
      <c r="AM86" s="256"/>
      <c r="AN86" s="256"/>
      <c r="AO86" s="256"/>
      <c r="AP86" s="256"/>
      <c r="AQ86" s="256"/>
      <c r="AR86" s="256"/>
      <c r="AS86" s="256"/>
      <c r="AT86" s="256"/>
      <c r="AU86" s="256"/>
      <c r="AV86" s="256"/>
      <c r="AW86" s="256"/>
      <c r="AX86" s="256"/>
      <c r="AY86" s="256"/>
      <c r="AZ86" s="256"/>
      <c r="BA86" s="256"/>
      <c r="BB86" s="256"/>
      <c r="BC86" s="256"/>
      <c r="BD86" s="256"/>
      <c r="BE86" s="256"/>
    </row>
    <row r="87" spans="1:57" ht="15">
      <c r="A87" s="252"/>
      <c r="B87" s="252"/>
      <c r="D87" s="252"/>
      <c r="J87" s="256"/>
      <c r="K87" s="256"/>
      <c r="L87" s="256"/>
      <c r="O87" s="256"/>
      <c r="P87" s="256"/>
      <c r="S87" s="256"/>
      <c r="T87" s="256"/>
      <c r="W87" s="256"/>
      <c r="X87" s="256"/>
      <c r="AA87" s="256"/>
      <c r="AB87" s="256"/>
      <c r="AC87" s="256"/>
      <c r="AD87" s="256"/>
      <c r="AE87" s="256"/>
      <c r="AF87" s="256"/>
      <c r="AG87" s="256"/>
      <c r="AH87" s="256"/>
      <c r="AI87" s="256"/>
      <c r="AJ87" s="256"/>
      <c r="AK87" s="256"/>
      <c r="AL87" s="256"/>
      <c r="AM87" s="256"/>
      <c r="AN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</row>
    <row r="88" spans="1:57" ht="15.75">
      <c r="A88" s="246" t="s">
        <v>24</v>
      </c>
      <c r="B88" s="253" t="s">
        <v>44</v>
      </c>
      <c r="C88" s="254"/>
      <c r="D88" s="255"/>
      <c r="E88" s="269"/>
      <c r="F88" s="270"/>
      <c r="G88" s="254"/>
      <c r="H88" s="255"/>
      <c r="I88" s="269"/>
      <c r="J88" s="270"/>
      <c r="K88" s="254">
        <v>549506</v>
      </c>
      <c r="L88" s="255">
        <v>42125</v>
      </c>
      <c r="M88" s="269">
        <v>537330</v>
      </c>
      <c r="N88" s="270">
        <v>42166</v>
      </c>
      <c r="O88" s="254">
        <v>584262</v>
      </c>
      <c r="P88" s="255">
        <v>42216</v>
      </c>
      <c r="Q88" s="269">
        <v>594386</v>
      </c>
      <c r="R88" s="270">
        <v>42243</v>
      </c>
      <c r="S88" s="254">
        <v>611647</v>
      </c>
      <c r="T88" s="255">
        <v>42272</v>
      </c>
      <c r="U88" s="269">
        <v>631090</v>
      </c>
      <c r="V88" s="270">
        <v>42307</v>
      </c>
      <c r="W88" s="254">
        <v>629842</v>
      </c>
      <c r="X88" s="255">
        <v>42314</v>
      </c>
      <c r="Y88" s="269">
        <v>597772</v>
      </c>
      <c r="Z88" s="270">
        <v>42349</v>
      </c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</row>
    <row r="89" spans="1:57" ht="15">
      <c r="A89" s="263"/>
      <c r="B89" s="253" t="s">
        <v>45</v>
      </c>
      <c r="C89" s="254"/>
      <c r="D89" s="255"/>
      <c r="E89" s="269"/>
      <c r="F89" s="270"/>
      <c r="G89" s="254"/>
      <c r="H89" s="255"/>
      <c r="I89" s="269"/>
      <c r="J89" s="270"/>
      <c r="K89" s="254">
        <v>1207281</v>
      </c>
      <c r="L89" s="255">
        <v>42132</v>
      </c>
      <c r="M89" s="269">
        <v>984478</v>
      </c>
      <c r="N89" s="270">
        <v>42170</v>
      </c>
      <c r="O89" s="254">
        <v>1283130</v>
      </c>
      <c r="P89" s="255">
        <v>42212</v>
      </c>
      <c r="Q89" s="269">
        <v>1146669</v>
      </c>
      <c r="R89" s="270">
        <v>42240</v>
      </c>
      <c r="S89" s="254">
        <v>1064966</v>
      </c>
      <c r="T89" s="255">
        <v>42263</v>
      </c>
      <c r="U89" s="269">
        <v>1280371</v>
      </c>
      <c r="V89" s="270">
        <v>42289</v>
      </c>
      <c r="W89" s="254">
        <v>1446468</v>
      </c>
      <c r="X89" s="255">
        <v>42317</v>
      </c>
      <c r="Y89" s="269">
        <v>1415020</v>
      </c>
      <c r="Z89" s="270">
        <v>42345</v>
      </c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</row>
    <row r="90" spans="1:57" ht="15">
      <c r="A90" s="263"/>
      <c r="B90" s="253" t="s">
        <v>46</v>
      </c>
      <c r="C90" s="254"/>
      <c r="D90" s="255"/>
      <c r="E90" s="269"/>
      <c r="F90" s="270"/>
      <c r="G90" s="254"/>
      <c r="H90" s="255"/>
      <c r="I90" s="269"/>
      <c r="J90" s="270"/>
      <c r="K90" s="254">
        <v>1903918</v>
      </c>
      <c r="L90" s="255">
        <v>42151</v>
      </c>
      <c r="M90" s="269">
        <v>1890121</v>
      </c>
      <c r="N90" s="270">
        <v>42174</v>
      </c>
      <c r="O90" s="254">
        <v>2000714</v>
      </c>
      <c r="P90" s="255">
        <v>42202</v>
      </c>
      <c r="Q90" s="269">
        <v>2209000</v>
      </c>
      <c r="R90" s="270">
        <v>42247</v>
      </c>
      <c r="S90" s="254">
        <v>1886990</v>
      </c>
      <c r="T90" s="255">
        <v>42276</v>
      </c>
      <c r="U90" s="269">
        <v>1904584</v>
      </c>
      <c r="V90" s="270">
        <v>42278</v>
      </c>
      <c r="W90" s="254">
        <v>1926597</v>
      </c>
      <c r="X90" s="255">
        <v>42317</v>
      </c>
      <c r="Y90" s="269">
        <v>1944340</v>
      </c>
      <c r="Z90" s="270">
        <v>42354</v>
      </c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6"/>
      <c r="BC90" s="256"/>
      <c r="BD90" s="256"/>
      <c r="BE90" s="256"/>
    </row>
    <row r="91" spans="2:57" ht="15">
      <c r="B91" s="257" t="s">
        <v>5</v>
      </c>
      <c r="C91" s="254"/>
      <c r="D91" s="255"/>
      <c r="E91" s="269"/>
      <c r="F91" s="270"/>
      <c r="G91" s="254"/>
      <c r="H91" s="255"/>
      <c r="I91" s="269"/>
      <c r="J91" s="270"/>
      <c r="K91" s="254">
        <v>1239703</v>
      </c>
      <c r="L91" s="255">
        <v>42125</v>
      </c>
      <c r="M91" s="269">
        <v>1205502</v>
      </c>
      <c r="N91" s="270">
        <v>42181</v>
      </c>
      <c r="O91" s="254">
        <v>1274534</v>
      </c>
      <c r="P91" s="255">
        <v>42215</v>
      </c>
      <c r="Q91" s="269">
        <v>1327839</v>
      </c>
      <c r="R91" s="270">
        <v>42243</v>
      </c>
      <c r="S91" s="254">
        <v>1345341</v>
      </c>
      <c r="T91" s="255">
        <v>42272</v>
      </c>
      <c r="U91" s="269">
        <v>1410470</v>
      </c>
      <c r="V91" s="270">
        <v>42300</v>
      </c>
      <c r="W91" s="254">
        <v>1410761</v>
      </c>
      <c r="X91" s="255">
        <v>42314</v>
      </c>
      <c r="Y91" s="269">
        <v>1362356</v>
      </c>
      <c r="Z91" s="270">
        <v>42349</v>
      </c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56"/>
      <c r="BE91" s="256"/>
    </row>
    <row r="92" spans="1:57" ht="15">
      <c r="A92" s="252"/>
      <c r="B92" s="252"/>
      <c r="D92" s="252"/>
      <c r="J92" s="256"/>
      <c r="K92" s="256"/>
      <c r="L92" s="256"/>
      <c r="O92" s="256"/>
      <c r="P92" s="256"/>
      <c r="S92" s="256"/>
      <c r="T92" s="256"/>
      <c r="W92" s="256"/>
      <c r="X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6"/>
      <c r="AM92" s="256"/>
      <c r="AN92" s="256"/>
      <c r="AO92" s="256"/>
      <c r="AP92" s="256"/>
      <c r="AQ92" s="256"/>
      <c r="AR92" s="256"/>
      <c r="AS92" s="256"/>
      <c r="AT92" s="256"/>
      <c r="AU92" s="256"/>
      <c r="AV92" s="256"/>
      <c r="AW92" s="256"/>
      <c r="AX92" s="256"/>
      <c r="AY92" s="256"/>
      <c r="AZ92" s="256"/>
      <c r="BA92" s="256"/>
      <c r="BB92" s="256"/>
      <c r="BC92" s="256"/>
      <c r="BD92" s="256"/>
      <c r="BE92" s="256"/>
    </row>
    <row r="93" spans="1:57" ht="15.75">
      <c r="A93" s="246" t="s">
        <v>25</v>
      </c>
      <c r="B93" s="253" t="s">
        <v>44</v>
      </c>
      <c r="C93" s="254"/>
      <c r="D93" s="255"/>
      <c r="E93" s="269"/>
      <c r="F93" s="270"/>
      <c r="G93" s="254"/>
      <c r="H93" s="255"/>
      <c r="I93" s="269"/>
      <c r="J93" s="270"/>
      <c r="K93" s="254">
        <v>1561084</v>
      </c>
      <c r="L93" s="255">
        <v>42136</v>
      </c>
      <c r="M93" s="269">
        <v>1382181</v>
      </c>
      <c r="N93" s="270">
        <v>42159</v>
      </c>
      <c r="O93" s="254">
        <v>1363235</v>
      </c>
      <c r="P93" s="255">
        <v>42200</v>
      </c>
      <c r="Q93" s="269">
        <v>1538232</v>
      </c>
      <c r="R93" s="270">
        <v>42243</v>
      </c>
      <c r="S93" s="254">
        <v>1564820</v>
      </c>
      <c r="T93" s="255">
        <v>42248</v>
      </c>
      <c r="U93" s="269">
        <v>1528405</v>
      </c>
      <c r="V93" s="270">
        <v>42298</v>
      </c>
      <c r="W93" s="254">
        <v>1691036</v>
      </c>
      <c r="X93" s="255">
        <v>42326</v>
      </c>
      <c r="Y93" s="269">
        <v>1752725</v>
      </c>
      <c r="Z93" s="270">
        <v>42340</v>
      </c>
      <c r="AA93" s="256"/>
      <c r="AB93" s="256"/>
      <c r="AC93" s="256"/>
      <c r="AD93" s="256"/>
      <c r="AE93" s="256"/>
      <c r="AF93" s="256"/>
      <c r="AG93" s="256"/>
      <c r="AH93" s="256"/>
      <c r="AI93" s="256"/>
      <c r="AJ93" s="256"/>
      <c r="AK93" s="256"/>
      <c r="AL93" s="256"/>
      <c r="AM93" s="256"/>
      <c r="AN93" s="256"/>
      <c r="AO93" s="256"/>
      <c r="AP93" s="256"/>
      <c r="AQ93" s="256"/>
      <c r="AR93" s="256"/>
      <c r="AS93" s="256"/>
      <c r="AT93" s="256"/>
      <c r="AU93" s="256"/>
      <c r="AV93" s="256"/>
      <c r="AW93" s="256"/>
      <c r="AX93" s="256"/>
      <c r="AY93" s="256"/>
      <c r="AZ93" s="256"/>
      <c r="BA93" s="256"/>
      <c r="BB93" s="256"/>
      <c r="BC93" s="256"/>
      <c r="BD93" s="256"/>
      <c r="BE93" s="256"/>
    </row>
    <row r="94" spans="1:57" ht="15">
      <c r="A94" s="263"/>
      <c r="B94" s="253" t="s">
        <v>45</v>
      </c>
      <c r="C94" s="254"/>
      <c r="D94" s="255"/>
      <c r="E94" s="269"/>
      <c r="F94" s="270"/>
      <c r="G94" s="254"/>
      <c r="H94" s="255"/>
      <c r="I94" s="269"/>
      <c r="J94" s="270"/>
      <c r="K94" s="254">
        <v>2166945</v>
      </c>
      <c r="L94" s="255">
        <v>42125</v>
      </c>
      <c r="M94" s="269">
        <v>2249414</v>
      </c>
      <c r="N94" s="270">
        <v>42157</v>
      </c>
      <c r="O94" s="254">
        <v>2203063</v>
      </c>
      <c r="P94" s="255">
        <v>42215</v>
      </c>
      <c r="Q94" s="269">
        <v>2328429</v>
      </c>
      <c r="R94" s="270">
        <v>42247</v>
      </c>
      <c r="S94" s="254">
        <v>2359829</v>
      </c>
      <c r="T94" s="255">
        <v>42268</v>
      </c>
      <c r="U94" s="269">
        <v>2393230</v>
      </c>
      <c r="V94" s="270">
        <v>42305</v>
      </c>
      <c r="W94" s="254">
        <v>2325900</v>
      </c>
      <c r="X94" s="255">
        <v>42321</v>
      </c>
      <c r="Y94" s="269">
        <v>2661456</v>
      </c>
      <c r="Z94" s="270">
        <v>42340</v>
      </c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6"/>
    </row>
    <row r="95" spans="1:57" ht="15">
      <c r="A95" s="263"/>
      <c r="B95" s="253" t="s">
        <v>46</v>
      </c>
      <c r="C95" s="254"/>
      <c r="D95" s="255"/>
      <c r="E95" s="269"/>
      <c r="F95" s="270"/>
      <c r="G95" s="254"/>
      <c r="H95" s="255"/>
      <c r="I95" s="269"/>
      <c r="J95" s="270"/>
      <c r="K95" s="254">
        <v>4164706</v>
      </c>
      <c r="L95" s="255">
        <v>42143</v>
      </c>
      <c r="M95" s="269">
        <v>3620724</v>
      </c>
      <c r="N95" s="270">
        <v>42178</v>
      </c>
      <c r="O95" s="254">
        <v>3726527</v>
      </c>
      <c r="P95" s="255">
        <v>42216</v>
      </c>
      <c r="Q95" s="269">
        <v>3692000</v>
      </c>
      <c r="R95" s="270">
        <v>42235</v>
      </c>
      <c r="S95" s="254">
        <v>4072000</v>
      </c>
      <c r="T95" s="255">
        <v>42263</v>
      </c>
      <c r="U95" s="269">
        <v>3880000</v>
      </c>
      <c r="V95" s="270">
        <v>42284</v>
      </c>
      <c r="W95" s="254">
        <v>4054155</v>
      </c>
      <c r="X95" s="255">
        <v>42333</v>
      </c>
      <c r="Y95" s="269">
        <v>3943057</v>
      </c>
      <c r="Z95" s="270">
        <v>42340</v>
      </c>
      <c r="AA95" s="256"/>
      <c r="AB95" s="256"/>
      <c r="AC95" s="256"/>
      <c r="AD95" s="256"/>
      <c r="AE95" s="256"/>
      <c r="AF95" s="256"/>
      <c r="AG95" s="256"/>
      <c r="AH95" s="256"/>
      <c r="AI95" s="256"/>
      <c r="AJ95" s="256"/>
      <c r="AK95" s="256"/>
      <c r="AL95" s="256"/>
      <c r="AM95" s="256"/>
      <c r="AN95" s="256"/>
      <c r="AO95" s="256"/>
      <c r="AP95" s="256"/>
      <c r="AQ95" s="256"/>
      <c r="AR95" s="256"/>
      <c r="AS95" s="256"/>
      <c r="AT95" s="256"/>
      <c r="AU95" s="256"/>
      <c r="AV95" s="256"/>
      <c r="AW95" s="256"/>
      <c r="AX95" s="256"/>
      <c r="AY95" s="256"/>
      <c r="AZ95" s="256"/>
      <c r="BA95" s="256"/>
      <c r="BB95" s="256"/>
      <c r="BC95" s="256"/>
      <c r="BD95" s="256"/>
      <c r="BE95" s="256"/>
    </row>
    <row r="96" spans="2:57" ht="15">
      <c r="B96" s="257" t="s">
        <v>5</v>
      </c>
      <c r="C96" s="254"/>
      <c r="D96" s="255"/>
      <c r="E96" s="269"/>
      <c r="F96" s="270"/>
      <c r="G96" s="254"/>
      <c r="H96" s="255"/>
      <c r="I96" s="269"/>
      <c r="J96" s="270"/>
      <c r="K96" s="254">
        <v>1492722451</v>
      </c>
      <c r="L96" s="255">
        <v>42130</v>
      </c>
      <c r="M96" s="269">
        <v>1247139852</v>
      </c>
      <c r="N96" s="270">
        <v>42185</v>
      </c>
      <c r="O96" s="254">
        <v>1691973370</v>
      </c>
      <c r="P96" s="255">
        <v>42192</v>
      </c>
      <c r="Q96" s="269">
        <v>3167398418</v>
      </c>
      <c r="R96" s="270">
        <v>42242</v>
      </c>
      <c r="S96" s="254">
        <v>2651110399</v>
      </c>
      <c r="T96" s="255">
        <v>42248</v>
      </c>
      <c r="U96" s="269">
        <v>2291102657</v>
      </c>
      <c r="V96" s="270">
        <v>42279</v>
      </c>
      <c r="W96" s="254">
        <v>1739586323</v>
      </c>
      <c r="X96" s="255">
        <v>42321</v>
      </c>
      <c r="Y96" s="269">
        <v>2353148417</v>
      </c>
      <c r="Z96" s="270">
        <v>42347</v>
      </c>
      <c r="AA96" s="256"/>
      <c r="AB96" s="256"/>
      <c r="AC96" s="256"/>
      <c r="AD96" s="256"/>
      <c r="AE96" s="256"/>
      <c r="AF96" s="256"/>
      <c r="AG96" s="256"/>
      <c r="AH96" s="256"/>
      <c r="AI96" s="256"/>
      <c r="AJ96" s="256"/>
      <c r="AK96" s="256"/>
      <c r="AL96" s="256"/>
      <c r="AM96" s="256"/>
      <c r="AN96" s="256"/>
      <c r="AO96" s="256"/>
      <c r="AP96" s="256"/>
      <c r="AQ96" s="256"/>
      <c r="AR96" s="256"/>
      <c r="AS96" s="256"/>
      <c r="AT96" s="256"/>
      <c r="AU96" s="256"/>
      <c r="AV96" s="256"/>
      <c r="AW96" s="256"/>
      <c r="AX96" s="256"/>
      <c r="AY96" s="256"/>
      <c r="AZ96" s="256"/>
      <c r="BA96" s="256"/>
      <c r="BB96" s="256"/>
      <c r="BC96" s="256"/>
      <c r="BD96" s="256"/>
      <c r="BE96" s="256"/>
    </row>
    <row r="97" spans="1:57" ht="15">
      <c r="A97" s="252"/>
      <c r="B97" s="252"/>
      <c r="D97" s="252"/>
      <c r="J97" s="256"/>
      <c r="K97" s="256"/>
      <c r="L97" s="256"/>
      <c r="O97" s="256"/>
      <c r="P97" s="256"/>
      <c r="S97" s="256"/>
      <c r="T97" s="256"/>
      <c r="W97" s="256"/>
      <c r="X97" s="256"/>
      <c r="AA97" s="256"/>
      <c r="AB97" s="256"/>
      <c r="AC97" s="256"/>
      <c r="AD97" s="256"/>
      <c r="AE97" s="256"/>
      <c r="AF97" s="256"/>
      <c r="AG97" s="256"/>
      <c r="AH97" s="256"/>
      <c r="AI97" s="256"/>
      <c r="AJ97" s="256"/>
      <c r="AK97" s="256"/>
      <c r="AL97" s="256"/>
      <c r="AM97" s="256"/>
      <c r="AN97" s="256"/>
      <c r="AO97" s="256"/>
      <c r="AP97" s="256"/>
      <c r="AQ97" s="256"/>
      <c r="AR97" s="256"/>
      <c r="AS97" s="256"/>
      <c r="AT97" s="256"/>
      <c r="AU97" s="256"/>
      <c r="AV97" s="256"/>
      <c r="AW97" s="256"/>
      <c r="AX97" s="256"/>
      <c r="AY97" s="256"/>
      <c r="AZ97" s="256"/>
      <c r="BA97" s="256"/>
      <c r="BB97" s="256"/>
      <c r="BC97" s="256"/>
      <c r="BD97" s="256"/>
      <c r="BE97" s="256"/>
    </row>
    <row r="98" spans="1:57" ht="15.75">
      <c r="A98" s="246" t="s">
        <v>26</v>
      </c>
      <c r="B98" s="253" t="s">
        <v>44</v>
      </c>
      <c r="C98" s="254"/>
      <c r="D98" s="255"/>
      <c r="E98" s="269"/>
      <c r="F98" s="270"/>
      <c r="G98" s="254"/>
      <c r="H98" s="255"/>
      <c r="I98" s="269"/>
      <c r="J98" s="270"/>
      <c r="K98" s="254">
        <v>1134219</v>
      </c>
      <c r="L98" s="255">
        <v>42125</v>
      </c>
      <c r="M98" s="269">
        <v>1133128</v>
      </c>
      <c r="N98" s="270">
        <v>42174</v>
      </c>
      <c r="O98" s="254">
        <v>1163907</v>
      </c>
      <c r="P98" s="255">
        <v>42192</v>
      </c>
      <c r="Q98" s="269">
        <v>1201957</v>
      </c>
      <c r="R98" s="270">
        <v>42243</v>
      </c>
      <c r="S98" s="254">
        <v>1222712</v>
      </c>
      <c r="T98" s="255">
        <v>42268</v>
      </c>
      <c r="U98" s="269">
        <v>1228914</v>
      </c>
      <c r="V98" s="270">
        <v>42278</v>
      </c>
      <c r="W98" s="254">
        <v>1219533</v>
      </c>
      <c r="X98" s="255">
        <v>42326</v>
      </c>
      <c r="Y98" s="269">
        <v>1272901</v>
      </c>
      <c r="Z98" s="270">
        <v>42353</v>
      </c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56"/>
      <c r="AM98" s="256"/>
      <c r="AN98" s="256"/>
      <c r="AO98" s="256"/>
      <c r="AP98" s="256"/>
      <c r="AQ98" s="256"/>
      <c r="AR98" s="256"/>
      <c r="AS98" s="256"/>
      <c r="AT98" s="256"/>
      <c r="AU98" s="256"/>
      <c r="AV98" s="256"/>
      <c r="AW98" s="256"/>
      <c r="AX98" s="256"/>
      <c r="AY98" s="256"/>
      <c r="AZ98" s="256"/>
      <c r="BA98" s="256"/>
      <c r="BB98" s="256"/>
      <c r="BC98" s="256"/>
      <c r="BD98" s="256"/>
      <c r="BE98" s="256"/>
    </row>
    <row r="99" spans="1:57" ht="15">
      <c r="A99" s="263"/>
      <c r="B99" s="253" t="s">
        <v>45</v>
      </c>
      <c r="C99" s="254"/>
      <c r="D99" s="255"/>
      <c r="E99" s="269"/>
      <c r="F99" s="270"/>
      <c r="G99" s="254"/>
      <c r="H99" s="255"/>
      <c r="I99" s="269"/>
      <c r="J99" s="270"/>
      <c r="K99" s="254">
        <v>5271010</v>
      </c>
      <c r="L99" s="255">
        <v>42150</v>
      </c>
      <c r="M99" s="269">
        <v>5477180</v>
      </c>
      <c r="N99" s="270">
        <v>42180</v>
      </c>
      <c r="O99" s="254">
        <v>4403270</v>
      </c>
      <c r="P99" s="255">
        <v>42198</v>
      </c>
      <c r="Q99" s="269">
        <v>5359290</v>
      </c>
      <c r="R99" s="270">
        <v>42222</v>
      </c>
      <c r="S99" s="254">
        <v>5285060</v>
      </c>
      <c r="T99" s="255">
        <v>42248</v>
      </c>
      <c r="U99" s="269">
        <v>5340540</v>
      </c>
      <c r="V99" s="270">
        <v>42278</v>
      </c>
      <c r="W99" s="254">
        <v>5702440</v>
      </c>
      <c r="X99" s="255">
        <v>42331</v>
      </c>
      <c r="Y99" s="269">
        <v>5556910</v>
      </c>
      <c r="Z99" s="270">
        <v>42359</v>
      </c>
      <c r="AA99" s="256"/>
      <c r="AB99" s="256"/>
      <c r="AC99" s="256"/>
      <c r="AD99" s="256"/>
      <c r="AE99" s="256"/>
      <c r="AF99" s="256"/>
      <c r="AG99" s="256"/>
      <c r="AH99" s="256"/>
      <c r="AI99" s="256"/>
      <c r="AJ99" s="256"/>
      <c r="AK99" s="256"/>
      <c r="AL99" s="256"/>
      <c r="AM99" s="256"/>
      <c r="AN99" s="256"/>
      <c r="AO99" s="256"/>
      <c r="AP99" s="256"/>
      <c r="AQ99" s="256"/>
      <c r="AR99" s="256"/>
      <c r="AS99" s="256"/>
      <c r="AT99" s="256"/>
      <c r="AU99" s="256"/>
      <c r="AV99" s="256"/>
      <c r="AW99" s="256"/>
      <c r="AX99" s="256"/>
      <c r="AY99" s="256"/>
      <c r="AZ99" s="256"/>
      <c r="BA99" s="256"/>
      <c r="BB99" s="256"/>
      <c r="BC99" s="256"/>
      <c r="BD99" s="256"/>
      <c r="BE99" s="256"/>
    </row>
    <row r="100" spans="1:57" ht="15">
      <c r="A100" s="263"/>
      <c r="B100" s="253" t="s">
        <v>46</v>
      </c>
      <c r="C100" s="254"/>
      <c r="D100" s="255"/>
      <c r="E100" s="269"/>
      <c r="F100" s="270"/>
      <c r="G100" s="254"/>
      <c r="H100" s="255"/>
      <c r="I100" s="269"/>
      <c r="J100" s="270"/>
      <c r="K100" s="254">
        <v>7834282</v>
      </c>
      <c r="L100" s="255">
        <v>42150</v>
      </c>
      <c r="M100" s="269">
        <v>9011184</v>
      </c>
      <c r="N100" s="270">
        <v>42180</v>
      </c>
      <c r="O100" s="254">
        <v>9284370</v>
      </c>
      <c r="P100" s="255">
        <v>42198</v>
      </c>
      <c r="Q100" s="269">
        <v>9496664</v>
      </c>
      <c r="R100" s="270">
        <v>42240</v>
      </c>
      <c r="S100" s="254">
        <v>8561689</v>
      </c>
      <c r="T100" s="255">
        <v>42248</v>
      </c>
      <c r="U100" s="269">
        <v>8359204</v>
      </c>
      <c r="V100" s="270">
        <v>42296</v>
      </c>
      <c r="W100" s="254">
        <v>9484195</v>
      </c>
      <c r="X100" s="255">
        <v>42324</v>
      </c>
      <c r="Y100" s="269">
        <v>12622517</v>
      </c>
      <c r="Z100" s="270">
        <v>42352</v>
      </c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6"/>
      <c r="AQ100" s="256"/>
      <c r="AR100" s="256"/>
      <c r="AS100" s="256"/>
      <c r="AT100" s="256"/>
      <c r="AU100" s="256"/>
      <c r="AV100" s="256"/>
      <c r="AW100" s="256"/>
      <c r="AX100" s="256"/>
      <c r="AY100" s="256"/>
      <c r="AZ100" s="256"/>
      <c r="BA100" s="256"/>
      <c r="BB100" s="256"/>
      <c r="BC100" s="256"/>
      <c r="BD100" s="256"/>
      <c r="BE100" s="256"/>
    </row>
    <row r="101" spans="2:57" ht="15">
      <c r="B101" s="257" t="s">
        <v>5</v>
      </c>
      <c r="C101" s="254"/>
      <c r="D101" s="255"/>
      <c r="E101" s="269"/>
      <c r="F101" s="270"/>
      <c r="G101" s="254"/>
      <c r="H101" s="255"/>
      <c r="I101" s="269"/>
      <c r="J101" s="270"/>
      <c r="K101" s="254">
        <v>1035651427</v>
      </c>
      <c r="L101" s="255">
        <v>42130</v>
      </c>
      <c r="M101" s="269">
        <v>872226166</v>
      </c>
      <c r="N101" s="270">
        <v>42185</v>
      </c>
      <c r="O101" s="254">
        <v>1168982418</v>
      </c>
      <c r="P101" s="255">
        <v>42192</v>
      </c>
      <c r="Q101" s="269">
        <v>2030889333</v>
      </c>
      <c r="R101" s="270">
        <v>42242</v>
      </c>
      <c r="S101" s="254">
        <v>1789402415</v>
      </c>
      <c r="T101" s="255">
        <v>42248</v>
      </c>
      <c r="U101" s="269">
        <v>1581876178</v>
      </c>
      <c r="V101" s="270">
        <v>42278</v>
      </c>
      <c r="W101" s="254">
        <v>1183899348</v>
      </c>
      <c r="X101" s="255">
        <v>42321</v>
      </c>
      <c r="Y101" s="269">
        <v>1711769838</v>
      </c>
      <c r="Z101" s="270">
        <v>42347</v>
      </c>
      <c r="AA101" s="256"/>
      <c r="AB101" s="256"/>
      <c r="AC101" s="256"/>
      <c r="AD101" s="256"/>
      <c r="AE101" s="256"/>
      <c r="AF101" s="256"/>
      <c r="AG101" s="256"/>
      <c r="AH101" s="256"/>
      <c r="AI101" s="256"/>
      <c r="AJ101" s="256"/>
      <c r="AK101" s="256"/>
      <c r="AL101" s="256"/>
      <c r="AM101" s="256"/>
      <c r="AN101" s="256"/>
      <c r="AO101" s="256"/>
      <c r="AP101" s="256"/>
      <c r="AQ101" s="256"/>
      <c r="AR101" s="256"/>
      <c r="AS101" s="256"/>
      <c r="AT101" s="256"/>
      <c r="AU101" s="256"/>
      <c r="AV101" s="256"/>
      <c r="AW101" s="256"/>
      <c r="AX101" s="256"/>
      <c r="AY101" s="256"/>
      <c r="AZ101" s="256"/>
      <c r="BA101" s="256"/>
      <c r="BB101" s="256"/>
      <c r="BC101" s="256"/>
      <c r="BD101" s="256"/>
      <c r="BE101" s="256"/>
    </row>
    <row r="102" spans="1:57" ht="15">
      <c r="A102" s="252"/>
      <c r="B102" s="252"/>
      <c r="D102" s="252"/>
      <c r="J102" s="256"/>
      <c r="K102" s="256"/>
      <c r="L102" s="256"/>
      <c r="O102" s="256"/>
      <c r="P102" s="256"/>
      <c r="S102" s="256"/>
      <c r="T102" s="256"/>
      <c r="W102" s="256"/>
      <c r="X102" s="256"/>
      <c r="AA102" s="256"/>
      <c r="AB102" s="256"/>
      <c r="AC102" s="256"/>
      <c r="AD102" s="256"/>
      <c r="AE102" s="256"/>
      <c r="AF102" s="256"/>
      <c r="AG102" s="256"/>
      <c r="AH102" s="256"/>
      <c r="AI102" s="256"/>
      <c r="AJ102" s="256"/>
      <c r="AK102" s="256"/>
      <c r="AL102" s="256"/>
      <c r="AM102" s="256"/>
      <c r="AN102" s="256"/>
      <c r="AO102" s="256"/>
      <c r="AP102" s="256"/>
      <c r="AQ102" s="256"/>
      <c r="AR102" s="256"/>
      <c r="AS102" s="256"/>
      <c r="AT102" s="256"/>
      <c r="AU102" s="256"/>
      <c r="AV102" s="256"/>
      <c r="AW102" s="256"/>
      <c r="AX102" s="256"/>
      <c r="AY102" s="256"/>
      <c r="AZ102" s="256"/>
      <c r="BA102" s="256"/>
      <c r="BB102" s="256"/>
      <c r="BC102" s="256"/>
      <c r="BD102" s="256"/>
      <c r="BE102" s="256"/>
    </row>
    <row r="103" spans="1:57" ht="15.75">
      <c r="A103" s="246" t="s">
        <v>27</v>
      </c>
      <c r="B103" s="253" t="s">
        <v>44</v>
      </c>
      <c r="C103" s="254"/>
      <c r="D103" s="255"/>
      <c r="E103" s="269"/>
      <c r="F103" s="270"/>
      <c r="G103" s="254"/>
      <c r="H103" s="255"/>
      <c r="I103" s="269"/>
      <c r="J103" s="270"/>
      <c r="K103" s="254">
        <v>751422</v>
      </c>
      <c r="L103" s="255">
        <v>42125</v>
      </c>
      <c r="M103" s="269">
        <v>736506</v>
      </c>
      <c r="N103" s="270">
        <v>42167</v>
      </c>
      <c r="O103" s="254">
        <v>753113</v>
      </c>
      <c r="P103" s="255">
        <v>42216</v>
      </c>
      <c r="Q103" s="269">
        <v>766840</v>
      </c>
      <c r="R103" s="270">
        <v>42243</v>
      </c>
      <c r="S103" s="254">
        <v>771936</v>
      </c>
      <c r="T103" s="255">
        <v>42272</v>
      </c>
      <c r="U103" s="269">
        <v>789556</v>
      </c>
      <c r="V103" s="270">
        <v>42300</v>
      </c>
      <c r="W103" s="254">
        <v>790517</v>
      </c>
      <c r="X103" s="255">
        <v>42314</v>
      </c>
      <c r="Y103" s="269">
        <v>755433</v>
      </c>
      <c r="Z103" s="270">
        <v>42349</v>
      </c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256"/>
      <c r="AL103" s="256"/>
      <c r="AM103" s="256"/>
      <c r="AN103" s="256"/>
      <c r="AO103" s="256"/>
      <c r="AP103" s="256"/>
      <c r="AQ103" s="256"/>
      <c r="AR103" s="256"/>
      <c r="AS103" s="256"/>
      <c r="AT103" s="256"/>
      <c r="AU103" s="256"/>
      <c r="AV103" s="256"/>
      <c r="AW103" s="256"/>
      <c r="AX103" s="256"/>
      <c r="AY103" s="256"/>
      <c r="AZ103" s="256"/>
      <c r="BA103" s="256"/>
      <c r="BB103" s="256"/>
      <c r="BC103" s="256"/>
      <c r="BD103" s="256"/>
      <c r="BE103" s="256"/>
    </row>
    <row r="104" spans="1:57" ht="15">
      <c r="A104" s="263"/>
      <c r="B104" s="253" t="s">
        <v>45</v>
      </c>
      <c r="C104" s="254"/>
      <c r="D104" s="255"/>
      <c r="E104" s="269"/>
      <c r="F104" s="270"/>
      <c r="G104" s="254"/>
      <c r="H104" s="255"/>
      <c r="I104" s="269"/>
      <c r="J104" s="270"/>
      <c r="K104" s="254">
        <v>1335205</v>
      </c>
      <c r="L104" s="255">
        <v>42135</v>
      </c>
      <c r="M104" s="269">
        <v>1288043</v>
      </c>
      <c r="N104" s="270">
        <v>42172</v>
      </c>
      <c r="O104" s="254">
        <v>1351070</v>
      </c>
      <c r="P104" s="255">
        <v>42198</v>
      </c>
      <c r="Q104" s="269">
        <v>1399295</v>
      </c>
      <c r="R104" s="270">
        <v>42247</v>
      </c>
      <c r="S104" s="254">
        <v>1456963</v>
      </c>
      <c r="T104" s="255">
        <v>42249</v>
      </c>
      <c r="U104" s="269">
        <v>1398097</v>
      </c>
      <c r="V104" s="270">
        <v>42296</v>
      </c>
      <c r="W104" s="254">
        <v>1215046</v>
      </c>
      <c r="X104" s="255">
        <v>42313</v>
      </c>
      <c r="Y104" s="269">
        <v>1618781</v>
      </c>
      <c r="Z104" s="270">
        <v>42346</v>
      </c>
      <c r="AA104" s="256"/>
      <c r="AB104" s="256"/>
      <c r="AC104" s="256"/>
      <c r="AD104" s="256"/>
      <c r="AE104" s="256"/>
      <c r="AF104" s="256"/>
      <c r="AG104" s="256"/>
      <c r="AH104" s="256"/>
      <c r="AI104" s="256"/>
      <c r="AJ104" s="256"/>
      <c r="AK104" s="256"/>
      <c r="AL104" s="256"/>
      <c r="AM104" s="256"/>
      <c r="AN104" s="256"/>
      <c r="AO104" s="256"/>
      <c r="AP104" s="256"/>
      <c r="AQ104" s="256"/>
      <c r="AR104" s="256"/>
      <c r="AS104" s="256"/>
      <c r="AT104" s="256"/>
      <c r="AU104" s="256"/>
      <c r="AV104" s="256"/>
      <c r="AW104" s="256"/>
      <c r="AX104" s="256"/>
      <c r="AY104" s="256"/>
      <c r="AZ104" s="256"/>
      <c r="BA104" s="256"/>
      <c r="BB104" s="256"/>
      <c r="BC104" s="256"/>
      <c r="BD104" s="256"/>
      <c r="BE104" s="256"/>
    </row>
    <row r="105" spans="1:57" ht="15">
      <c r="A105" s="263"/>
      <c r="B105" s="253" t="s">
        <v>46</v>
      </c>
      <c r="C105" s="254"/>
      <c r="D105" s="255"/>
      <c r="E105" s="269"/>
      <c r="F105" s="270"/>
      <c r="G105" s="254"/>
      <c r="H105" s="255"/>
      <c r="I105" s="269"/>
      <c r="J105" s="270"/>
      <c r="K105" s="254">
        <v>2174881</v>
      </c>
      <c r="L105" s="255">
        <v>42146</v>
      </c>
      <c r="M105" s="269">
        <v>2387193</v>
      </c>
      <c r="N105" s="270">
        <v>42181</v>
      </c>
      <c r="O105" s="254">
        <v>2286279</v>
      </c>
      <c r="P105" s="255">
        <v>42195</v>
      </c>
      <c r="Q105" s="269">
        <v>3616000</v>
      </c>
      <c r="R105" s="270">
        <v>42247</v>
      </c>
      <c r="S105" s="254">
        <v>3288077</v>
      </c>
      <c r="T105" s="255">
        <v>42249</v>
      </c>
      <c r="U105" s="269">
        <v>2385459</v>
      </c>
      <c r="V105" s="270">
        <v>42299</v>
      </c>
      <c r="W105" s="254">
        <v>2036280</v>
      </c>
      <c r="X105" s="255">
        <v>42313</v>
      </c>
      <c r="Y105" s="269">
        <v>2680452</v>
      </c>
      <c r="Z105" s="270">
        <v>42346</v>
      </c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6"/>
      <c r="AN105" s="256"/>
      <c r="AO105" s="256"/>
      <c r="AP105" s="256"/>
      <c r="AQ105" s="256"/>
      <c r="AR105" s="256"/>
      <c r="AS105" s="256"/>
      <c r="AT105" s="256"/>
      <c r="AU105" s="256"/>
      <c r="AV105" s="256"/>
      <c r="AW105" s="256"/>
      <c r="AX105" s="256"/>
      <c r="AY105" s="256"/>
      <c r="AZ105" s="256"/>
      <c r="BA105" s="256"/>
      <c r="BB105" s="256"/>
      <c r="BC105" s="256"/>
      <c r="BD105" s="256"/>
      <c r="BE105" s="256"/>
    </row>
    <row r="106" spans="2:57" ht="15">
      <c r="B106" s="257" t="s">
        <v>5</v>
      </c>
      <c r="C106" s="254"/>
      <c r="D106" s="255"/>
      <c r="E106" s="269"/>
      <c r="F106" s="270"/>
      <c r="G106" s="254"/>
      <c r="H106" s="255"/>
      <c r="I106" s="269"/>
      <c r="J106" s="270"/>
      <c r="K106" s="254">
        <v>1834279</v>
      </c>
      <c r="L106" s="255">
        <v>42125</v>
      </c>
      <c r="M106" s="269">
        <v>1765316</v>
      </c>
      <c r="N106" s="270">
        <v>42167</v>
      </c>
      <c r="O106" s="254">
        <v>1769036</v>
      </c>
      <c r="P106" s="255">
        <v>42195</v>
      </c>
      <c r="Q106" s="269">
        <v>1950488</v>
      </c>
      <c r="R106" s="270">
        <v>42240</v>
      </c>
      <c r="S106" s="254">
        <v>1834974</v>
      </c>
      <c r="T106" s="255">
        <v>42272</v>
      </c>
      <c r="U106" s="269">
        <v>1937894</v>
      </c>
      <c r="V106" s="270">
        <v>42300</v>
      </c>
      <c r="W106" s="254">
        <v>2630902</v>
      </c>
      <c r="X106" s="255">
        <v>42324</v>
      </c>
      <c r="Y106" s="269">
        <v>1881431</v>
      </c>
      <c r="Z106" s="270">
        <v>42349</v>
      </c>
      <c r="AA106" s="256"/>
      <c r="AB106" s="256"/>
      <c r="AC106" s="256"/>
      <c r="AD106" s="256"/>
      <c r="AE106" s="256"/>
      <c r="AF106" s="256"/>
      <c r="AG106" s="256"/>
      <c r="AH106" s="256"/>
      <c r="AI106" s="256"/>
      <c r="AJ106" s="256"/>
      <c r="AK106" s="256"/>
      <c r="AL106" s="256"/>
      <c r="AM106" s="256"/>
      <c r="AN106" s="256"/>
      <c r="AO106" s="256"/>
      <c r="AP106" s="256"/>
      <c r="AQ106" s="256"/>
      <c r="AR106" s="256"/>
      <c r="AS106" s="256"/>
      <c r="AT106" s="256"/>
      <c r="AU106" s="256"/>
      <c r="AV106" s="256"/>
      <c r="AW106" s="256"/>
      <c r="AX106" s="256"/>
      <c r="AY106" s="256"/>
      <c r="AZ106" s="256"/>
      <c r="BA106" s="256"/>
      <c r="BB106" s="256"/>
      <c r="BC106" s="256"/>
      <c r="BD106" s="256"/>
      <c r="BE106" s="256"/>
    </row>
    <row r="107" spans="1:57" ht="15">
      <c r="A107" s="252"/>
      <c r="B107" s="252"/>
      <c r="D107" s="252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256"/>
      <c r="AI107" s="256"/>
      <c r="AJ107" s="256"/>
      <c r="AK107" s="256"/>
      <c r="AL107" s="256"/>
      <c r="AM107" s="256"/>
      <c r="AN107" s="256"/>
      <c r="AO107" s="256"/>
      <c r="AP107" s="256"/>
      <c r="AQ107" s="256"/>
      <c r="AR107" s="256"/>
      <c r="AS107" s="256"/>
      <c r="AT107" s="256"/>
      <c r="AU107" s="256"/>
      <c r="AV107" s="256"/>
      <c r="AW107" s="256"/>
      <c r="AX107" s="256"/>
      <c r="AY107" s="256"/>
      <c r="AZ107" s="256"/>
      <c r="BA107" s="256"/>
      <c r="BB107" s="256"/>
      <c r="BC107" s="256"/>
      <c r="BD107" s="256"/>
      <c r="BE107" s="256"/>
    </row>
    <row r="108" spans="1:57" ht="15.75">
      <c r="A108" s="246"/>
      <c r="B108"/>
      <c r="C108"/>
      <c r="D108"/>
      <c r="E108"/>
      <c r="F108"/>
      <c r="G108"/>
      <c r="H108"/>
      <c r="I108"/>
      <c r="J108"/>
      <c r="K108"/>
      <c r="L108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256"/>
      <c r="AH108" s="256"/>
      <c r="AI108" s="256"/>
      <c r="AJ108" s="256"/>
      <c r="AK108" s="256"/>
      <c r="AL108" s="256"/>
      <c r="AM108" s="256"/>
      <c r="AN108" s="256"/>
      <c r="AO108" s="256"/>
      <c r="AP108" s="256"/>
      <c r="AQ108" s="256"/>
      <c r="AR108" s="256"/>
      <c r="AS108" s="256"/>
      <c r="AT108" s="256"/>
      <c r="AU108" s="256"/>
      <c r="AV108" s="256"/>
      <c r="AW108" s="256"/>
      <c r="AX108" s="256"/>
      <c r="AY108" s="256"/>
      <c r="AZ108" s="256"/>
      <c r="BA108" s="256"/>
      <c r="BB108" s="256"/>
      <c r="BC108" s="256"/>
      <c r="BD108" s="256"/>
      <c r="BE108" s="256"/>
    </row>
    <row r="109" spans="1:57" ht="15">
      <c r="A109" s="263"/>
      <c r="B109"/>
      <c r="C109"/>
      <c r="D109"/>
      <c r="E109"/>
      <c r="F109"/>
      <c r="G109"/>
      <c r="H109"/>
      <c r="I109"/>
      <c r="J109"/>
      <c r="K109"/>
      <c r="L109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6"/>
      <c r="AG109" s="256"/>
      <c r="AH109" s="256"/>
      <c r="AI109" s="256"/>
      <c r="AJ109" s="256"/>
      <c r="AK109" s="256"/>
      <c r="AL109" s="256"/>
      <c r="AM109" s="256"/>
      <c r="AN109" s="256"/>
      <c r="AO109" s="256"/>
      <c r="AP109" s="256"/>
      <c r="AQ109" s="256"/>
      <c r="AR109" s="256"/>
      <c r="AS109" s="256"/>
      <c r="AT109" s="256"/>
      <c r="AU109" s="256"/>
      <c r="AV109" s="256"/>
      <c r="AW109" s="256"/>
      <c r="AX109" s="256"/>
      <c r="AY109" s="256"/>
      <c r="AZ109" s="256"/>
      <c r="BA109" s="256"/>
      <c r="BB109" s="256"/>
      <c r="BC109" s="256"/>
      <c r="BD109" s="256"/>
      <c r="BE109" s="256"/>
    </row>
    <row r="110" spans="1:57" ht="15">
      <c r="A110" s="263"/>
      <c r="B110"/>
      <c r="C110"/>
      <c r="D110"/>
      <c r="E110"/>
      <c r="F110"/>
      <c r="G110"/>
      <c r="H110"/>
      <c r="I110"/>
      <c r="J110"/>
      <c r="K110"/>
      <c r="L110"/>
      <c r="M110" s="256"/>
      <c r="N110" s="256"/>
      <c r="O110" s="256"/>
      <c r="P110" s="256"/>
      <c r="Q110" s="256"/>
      <c r="R110" s="256"/>
      <c r="S110" s="256"/>
      <c r="T110" s="256"/>
      <c r="U110" s="256"/>
      <c r="V110" s="256"/>
      <c r="W110" s="256"/>
      <c r="X110" s="256"/>
      <c r="Y110" s="256"/>
      <c r="Z110" s="256"/>
      <c r="AA110" s="256"/>
      <c r="AB110" s="256"/>
      <c r="AC110" s="256"/>
      <c r="AD110" s="256"/>
      <c r="AE110" s="256"/>
      <c r="AF110" s="256"/>
      <c r="AG110" s="256"/>
      <c r="AH110" s="256"/>
      <c r="AI110" s="256"/>
      <c r="AJ110" s="256"/>
      <c r="AK110" s="256"/>
      <c r="AL110" s="256"/>
      <c r="AM110" s="256"/>
      <c r="AN110" s="256"/>
      <c r="AO110" s="256"/>
      <c r="AP110" s="256"/>
      <c r="AQ110" s="256"/>
      <c r="AR110" s="256"/>
      <c r="AS110" s="256"/>
      <c r="AT110" s="256"/>
      <c r="AU110" s="256"/>
      <c r="AV110" s="256"/>
      <c r="AW110" s="256"/>
      <c r="AX110" s="256"/>
      <c r="AY110" s="256"/>
      <c r="AZ110" s="256"/>
      <c r="BA110" s="256"/>
      <c r="BB110" s="256"/>
      <c r="BC110" s="256"/>
      <c r="BD110" s="256"/>
      <c r="BE110" s="256"/>
    </row>
    <row r="111" spans="2:57" ht="15">
      <c r="B111"/>
      <c r="C111"/>
      <c r="D111"/>
      <c r="E111"/>
      <c r="F111"/>
      <c r="G111"/>
      <c r="H111"/>
      <c r="I111"/>
      <c r="J111"/>
      <c r="K111"/>
      <c r="L111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  <c r="AA111" s="256"/>
      <c r="AB111" s="256"/>
      <c r="AC111" s="256"/>
      <c r="AD111" s="256"/>
      <c r="AE111" s="256"/>
      <c r="AF111" s="256"/>
      <c r="AG111" s="256"/>
      <c r="AH111" s="256"/>
      <c r="AI111" s="256"/>
      <c r="AJ111" s="256"/>
      <c r="AK111" s="256"/>
      <c r="AL111" s="256"/>
      <c r="AM111" s="256"/>
      <c r="AN111" s="256"/>
      <c r="AO111" s="256"/>
      <c r="AP111" s="256"/>
      <c r="AQ111" s="256"/>
      <c r="AR111" s="256"/>
      <c r="AS111" s="256"/>
      <c r="AT111" s="256"/>
      <c r="AU111" s="256"/>
      <c r="AV111" s="256"/>
      <c r="AW111" s="256"/>
      <c r="AX111" s="256"/>
      <c r="AY111" s="256"/>
      <c r="AZ111" s="256"/>
      <c r="BA111" s="256"/>
      <c r="BB111" s="256"/>
      <c r="BC111" s="256"/>
      <c r="BD111" s="256"/>
      <c r="BE111" s="256"/>
    </row>
    <row r="112" spans="1:57" ht="15">
      <c r="A112" s="252"/>
      <c r="B112"/>
      <c r="C112"/>
      <c r="D112"/>
      <c r="E112"/>
      <c r="F112"/>
      <c r="G112"/>
      <c r="H112"/>
      <c r="I112"/>
      <c r="J112"/>
      <c r="K112"/>
      <c r="L112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56"/>
      <c r="AO112" s="256"/>
      <c r="AP112" s="256"/>
      <c r="AQ112" s="256"/>
      <c r="AR112" s="256"/>
      <c r="AS112" s="256"/>
      <c r="AT112" s="256"/>
      <c r="AU112" s="256"/>
      <c r="AV112" s="256"/>
      <c r="AW112" s="256"/>
      <c r="AX112" s="256"/>
      <c r="AY112" s="256"/>
      <c r="AZ112" s="256"/>
      <c r="BA112" s="256"/>
      <c r="BB112" s="256"/>
      <c r="BC112" s="256"/>
      <c r="BD112" s="256"/>
      <c r="BE112" s="256"/>
    </row>
    <row r="113" spans="1:57" ht="15.75">
      <c r="A113" s="246"/>
      <c r="B113"/>
      <c r="C113"/>
      <c r="D113"/>
      <c r="E113"/>
      <c r="F113"/>
      <c r="G113"/>
      <c r="H113"/>
      <c r="I113"/>
      <c r="J113"/>
      <c r="K113"/>
      <c r="L113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256"/>
      <c r="AH113" s="256"/>
      <c r="AI113" s="256"/>
      <c r="AJ113" s="256"/>
      <c r="AK113" s="256"/>
      <c r="AL113" s="256"/>
      <c r="AM113" s="256"/>
      <c r="AN113" s="256"/>
      <c r="AO113" s="256"/>
      <c r="AP113" s="256"/>
      <c r="AQ113" s="256"/>
      <c r="AR113" s="256"/>
      <c r="AS113" s="256"/>
      <c r="AT113" s="256"/>
      <c r="AU113" s="256"/>
      <c r="AV113" s="256"/>
      <c r="AW113" s="256"/>
      <c r="AX113" s="256"/>
      <c r="AY113" s="256"/>
      <c r="AZ113" s="256"/>
      <c r="BA113" s="256"/>
      <c r="BB113" s="256"/>
      <c r="BC113" s="256"/>
      <c r="BD113" s="256"/>
      <c r="BE113" s="256"/>
    </row>
    <row r="114" spans="1:57" ht="15">
      <c r="A114" s="263"/>
      <c r="B114"/>
      <c r="C114"/>
      <c r="D114"/>
      <c r="E114"/>
      <c r="F114"/>
      <c r="G114"/>
      <c r="H114"/>
      <c r="I114"/>
      <c r="J114"/>
      <c r="K114"/>
      <c r="L114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6"/>
      <c r="AG114" s="256"/>
      <c r="AH114" s="256"/>
      <c r="AI114" s="256"/>
      <c r="AJ114" s="256"/>
      <c r="AK114" s="256"/>
      <c r="AL114" s="256"/>
      <c r="AM114" s="256"/>
      <c r="AN114" s="256"/>
      <c r="AO114" s="256"/>
      <c r="AP114" s="256"/>
      <c r="AQ114" s="256"/>
      <c r="AR114" s="256"/>
      <c r="AS114" s="256"/>
      <c r="AT114" s="256"/>
      <c r="AU114" s="256"/>
      <c r="AV114" s="256"/>
      <c r="AW114" s="256"/>
      <c r="AX114" s="256"/>
      <c r="AY114" s="256"/>
      <c r="AZ114" s="256"/>
      <c r="BA114" s="256"/>
      <c r="BB114" s="256"/>
      <c r="BC114" s="256"/>
      <c r="BD114" s="256"/>
      <c r="BE114" s="256"/>
    </row>
    <row r="115" spans="1:57" ht="15">
      <c r="A115" s="263"/>
      <c r="B115"/>
      <c r="C115"/>
      <c r="D115"/>
      <c r="E115"/>
      <c r="F115"/>
      <c r="G115"/>
      <c r="H115"/>
      <c r="I115"/>
      <c r="J115"/>
      <c r="K115"/>
      <c r="L115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256"/>
      <c r="AL115" s="256"/>
      <c r="AM115" s="256"/>
      <c r="AN115" s="256"/>
      <c r="AO115" s="256"/>
      <c r="AP115" s="256"/>
      <c r="AQ115" s="256"/>
      <c r="AR115" s="256"/>
      <c r="AS115" s="256"/>
      <c r="AT115" s="256"/>
      <c r="AU115" s="256"/>
      <c r="AV115" s="256"/>
      <c r="AW115" s="256"/>
      <c r="AX115" s="256"/>
      <c r="AY115" s="256"/>
      <c r="AZ115" s="256"/>
      <c r="BA115" s="256"/>
      <c r="BB115" s="256"/>
      <c r="BC115" s="256"/>
      <c r="BD115" s="256"/>
      <c r="BE115" s="256"/>
    </row>
    <row r="116" spans="2:57" ht="15">
      <c r="B116"/>
      <c r="C116"/>
      <c r="D116"/>
      <c r="E116"/>
      <c r="F116"/>
      <c r="G116"/>
      <c r="H116"/>
      <c r="I116"/>
      <c r="J116"/>
      <c r="K116"/>
      <c r="L11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6"/>
      <c r="AG116" s="256"/>
      <c r="AH116" s="256"/>
      <c r="AI116" s="256"/>
      <c r="AJ116" s="256"/>
      <c r="AK116" s="256"/>
      <c r="AL116" s="256"/>
      <c r="AM116" s="256"/>
      <c r="AN116" s="256"/>
      <c r="AO116" s="256"/>
      <c r="AP116" s="256"/>
      <c r="AQ116" s="256"/>
      <c r="AR116" s="256"/>
      <c r="AS116" s="256"/>
      <c r="AT116" s="256"/>
      <c r="AU116" s="256"/>
      <c r="AV116" s="256"/>
      <c r="AW116" s="256"/>
      <c r="AX116" s="256"/>
      <c r="AY116" s="256"/>
      <c r="AZ116" s="256"/>
      <c r="BA116" s="256"/>
      <c r="BB116" s="256"/>
      <c r="BC116" s="256"/>
      <c r="BD116" s="256"/>
      <c r="BE116" s="256"/>
    </row>
    <row r="117" spans="1:57" ht="15">
      <c r="A117" s="252"/>
      <c r="B117"/>
      <c r="C117"/>
      <c r="D117"/>
      <c r="E117"/>
      <c r="F117"/>
      <c r="G117"/>
      <c r="H117"/>
      <c r="I117"/>
      <c r="J117"/>
      <c r="K117"/>
      <c r="L117"/>
      <c r="M117" s="256"/>
      <c r="N117" s="256"/>
      <c r="O117" s="256"/>
      <c r="P117" s="256"/>
      <c r="Q117" s="256"/>
      <c r="R117" s="256"/>
      <c r="S117" s="256"/>
      <c r="T117" s="256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6"/>
      <c r="AG117" s="256"/>
      <c r="AH117" s="256"/>
      <c r="AI117" s="256"/>
      <c r="AJ117" s="256"/>
      <c r="AK117" s="256"/>
      <c r="AL117" s="256"/>
      <c r="AM117" s="256"/>
      <c r="AN117" s="256"/>
      <c r="AO117" s="256"/>
      <c r="AP117" s="256"/>
      <c r="AQ117" s="256"/>
      <c r="AR117" s="256"/>
      <c r="AS117" s="256"/>
      <c r="AT117" s="256"/>
      <c r="AU117" s="256"/>
      <c r="AV117" s="256"/>
      <c r="AW117" s="256"/>
      <c r="AX117" s="256"/>
      <c r="AY117" s="256"/>
      <c r="AZ117" s="256"/>
      <c r="BA117" s="256"/>
      <c r="BB117" s="256"/>
      <c r="BC117" s="256"/>
      <c r="BD117" s="256"/>
      <c r="BE117" s="256"/>
    </row>
    <row r="118" spans="1:57" ht="15.75">
      <c r="A118" s="246"/>
      <c r="B118"/>
      <c r="C118"/>
      <c r="D118"/>
      <c r="E118"/>
      <c r="F118"/>
      <c r="G118"/>
      <c r="H118"/>
      <c r="I118"/>
      <c r="J118"/>
      <c r="K118"/>
      <c r="L118"/>
      <c r="M118" s="256"/>
      <c r="N118" s="256"/>
      <c r="O118" s="256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256"/>
      <c r="AF118" s="256"/>
      <c r="AG118" s="256"/>
      <c r="AH118" s="256"/>
      <c r="AI118" s="256"/>
      <c r="AJ118" s="256"/>
      <c r="AK118" s="256"/>
      <c r="AL118" s="256"/>
      <c r="AM118" s="256"/>
      <c r="AN118" s="256"/>
      <c r="AO118" s="256"/>
      <c r="AP118" s="256"/>
      <c r="AQ118" s="256"/>
      <c r="AR118" s="256"/>
      <c r="AS118" s="256"/>
      <c r="AT118" s="256"/>
      <c r="AU118" s="256"/>
      <c r="AV118" s="256"/>
      <c r="AW118" s="256"/>
      <c r="AX118" s="256"/>
      <c r="AY118" s="256"/>
      <c r="AZ118" s="256"/>
      <c r="BA118" s="256"/>
      <c r="BB118" s="256"/>
      <c r="BC118" s="256"/>
      <c r="BD118" s="256"/>
      <c r="BE118" s="256"/>
    </row>
    <row r="119" spans="1:57" ht="15">
      <c r="A119" s="263"/>
      <c r="B119"/>
      <c r="C119"/>
      <c r="D119"/>
      <c r="E119"/>
      <c r="F119"/>
      <c r="G119"/>
      <c r="H119"/>
      <c r="I119"/>
      <c r="J119"/>
      <c r="K119"/>
      <c r="L119"/>
      <c r="M119" s="256"/>
      <c r="N119" s="256"/>
      <c r="O119" s="256"/>
      <c r="P119" s="256"/>
      <c r="Q119" s="256"/>
      <c r="R119" s="256"/>
      <c r="S119" s="256"/>
      <c r="T119" s="256"/>
      <c r="U119" s="256"/>
      <c r="V119" s="256"/>
      <c r="W119" s="256"/>
      <c r="X119" s="256"/>
      <c r="Y119" s="256"/>
      <c r="Z119" s="256"/>
      <c r="AA119" s="256"/>
      <c r="AB119" s="256"/>
      <c r="AC119" s="256"/>
      <c r="AD119" s="256"/>
      <c r="AE119" s="256"/>
      <c r="AF119" s="256"/>
      <c r="AG119" s="256"/>
      <c r="AH119" s="256"/>
      <c r="AI119" s="256"/>
      <c r="AJ119" s="256"/>
      <c r="AK119" s="256"/>
      <c r="AL119" s="256"/>
      <c r="AM119" s="256"/>
      <c r="AN119" s="256"/>
      <c r="AO119" s="256"/>
      <c r="AP119" s="256"/>
      <c r="AQ119" s="256"/>
      <c r="AR119" s="256"/>
      <c r="AS119" s="256"/>
      <c r="AT119" s="256"/>
      <c r="AU119" s="256"/>
      <c r="AV119" s="256"/>
      <c r="AW119" s="256"/>
      <c r="AX119" s="256"/>
      <c r="AY119" s="256"/>
      <c r="AZ119" s="256"/>
      <c r="BA119" s="256"/>
      <c r="BB119" s="256"/>
      <c r="BC119" s="256"/>
      <c r="BD119" s="256"/>
      <c r="BE119" s="256"/>
    </row>
    <row r="120" spans="1:57" ht="15">
      <c r="A120" s="263"/>
      <c r="B120"/>
      <c r="C120"/>
      <c r="D120"/>
      <c r="E120"/>
      <c r="F120"/>
      <c r="G120"/>
      <c r="H120"/>
      <c r="I120"/>
      <c r="J120"/>
      <c r="K120"/>
      <c r="L120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56"/>
      <c r="AD120" s="256"/>
      <c r="AE120" s="256"/>
      <c r="AF120" s="256"/>
      <c r="AG120" s="256"/>
      <c r="AH120" s="256"/>
      <c r="AI120" s="256"/>
      <c r="AJ120" s="256"/>
      <c r="AK120" s="256"/>
      <c r="AL120" s="256"/>
      <c r="AM120" s="256"/>
      <c r="AN120" s="256"/>
      <c r="AO120" s="256"/>
      <c r="AP120" s="256"/>
      <c r="AQ120" s="256"/>
      <c r="AR120" s="256"/>
      <c r="AS120" s="256"/>
      <c r="AT120" s="256"/>
      <c r="AU120" s="256"/>
      <c r="AV120" s="256"/>
      <c r="AW120" s="256"/>
      <c r="AX120" s="256"/>
      <c r="AY120" s="256"/>
      <c r="AZ120" s="256"/>
      <c r="BA120" s="256"/>
      <c r="BB120" s="256"/>
      <c r="BC120" s="256"/>
      <c r="BD120" s="256"/>
      <c r="BE120" s="256"/>
    </row>
    <row r="121" spans="2:57" ht="15">
      <c r="B121"/>
      <c r="C121"/>
      <c r="D121"/>
      <c r="E121"/>
      <c r="F121"/>
      <c r="G121"/>
      <c r="H121"/>
      <c r="I121"/>
      <c r="J121"/>
      <c r="K121"/>
      <c r="L121"/>
      <c r="M121" s="256"/>
      <c r="N121" s="256"/>
      <c r="O121" s="256"/>
      <c r="P121" s="256"/>
      <c r="Q121" s="256"/>
      <c r="R121" s="256"/>
      <c r="S121" s="256"/>
      <c r="T121" s="256"/>
      <c r="U121" s="256"/>
      <c r="V121" s="256"/>
      <c r="W121" s="256"/>
      <c r="X121" s="256"/>
      <c r="Y121" s="256"/>
      <c r="Z121" s="256"/>
      <c r="AA121" s="256"/>
      <c r="AB121" s="256"/>
      <c r="AC121" s="256"/>
      <c r="AD121" s="256"/>
      <c r="AE121" s="256"/>
      <c r="AF121" s="256"/>
      <c r="AG121" s="256"/>
      <c r="AH121" s="256"/>
      <c r="AI121" s="256"/>
      <c r="AJ121" s="256"/>
      <c r="AK121" s="256"/>
      <c r="AL121" s="256"/>
      <c r="AM121" s="256"/>
      <c r="AN121" s="256"/>
      <c r="AO121" s="256"/>
      <c r="AP121" s="256"/>
      <c r="AQ121" s="256"/>
      <c r="AR121" s="256"/>
      <c r="AS121" s="256"/>
      <c r="AT121" s="256"/>
      <c r="AU121" s="256"/>
      <c r="AV121" s="256"/>
      <c r="AW121" s="256"/>
      <c r="AX121" s="256"/>
      <c r="AY121" s="256"/>
      <c r="AZ121" s="256"/>
      <c r="BA121" s="256"/>
      <c r="BB121" s="256"/>
      <c r="BC121" s="256"/>
      <c r="BD121" s="256"/>
      <c r="BE121" s="256"/>
    </row>
    <row r="122" spans="1:57" ht="15">
      <c r="A122" s="252"/>
      <c r="B122" s="252"/>
      <c r="D122" s="252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6"/>
      <c r="AE122" s="256"/>
      <c r="AF122" s="256"/>
      <c r="AG122" s="256"/>
      <c r="AH122" s="256"/>
      <c r="AI122" s="256"/>
      <c r="AJ122" s="256"/>
      <c r="AK122" s="256"/>
      <c r="AL122" s="256"/>
      <c r="AM122" s="256"/>
      <c r="AN122" s="256"/>
      <c r="AO122" s="256"/>
      <c r="AP122" s="256"/>
      <c r="AQ122" s="256"/>
      <c r="AR122" s="256"/>
      <c r="AS122" s="256"/>
      <c r="AT122" s="256"/>
      <c r="AU122" s="256"/>
      <c r="AV122" s="256"/>
      <c r="AW122" s="256"/>
      <c r="AX122" s="256"/>
      <c r="AY122" s="256"/>
      <c r="AZ122" s="256"/>
      <c r="BA122" s="256"/>
      <c r="BB122" s="256"/>
      <c r="BC122" s="256"/>
      <c r="BD122" s="256"/>
      <c r="BE122" s="256"/>
    </row>
    <row r="123" spans="1:57" ht="15">
      <c r="A123" s="252"/>
      <c r="B123" s="252"/>
      <c r="D123" s="252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6"/>
      <c r="AE123" s="256"/>
      <c r="AF123" s="256"/>
      <c r="AG123" s="256"/>
      <c r="AH123" s="256"/>
      <c r="AI123" s="256"/>
      <c r="AJ123" s="256"/>
      <c r="AK123" s="256"/>
      <c r="AL123" s="256"/>
      <c r="AM123" s="256"/>
      <c r="AN123" s="256"/>
      <c r="AO123" s="256"/>
      <c r="AP123" s="256"/>
      <c r="AQ123" s="256"/>
      <c r="AR123" s="256"/>
      <c r="AS123" s="256"/>
      <c r="AT123" s="256"/>
      <c r="AU123" s="256"/>
      <c r="AV123" s="256"/>
      <c r="AW123" s="256"/>
      <c r="AX123" s="256"/>
      <c r="AY123" s="256"/>
      <c r="AZ123" s="256"/>
      <c r="BA123" s="256"/>
      <c r="BB123" s="256"/>
      <c r="BC123" s="256"/>
      <c r="BD123" s="256"/>
      <c r="BE123" s="256"/>
    </row>
    <row r="124" spans="1:57" ht="15">
      <c r="A124" s="252"/>
      <c r="B124" s="252"/>
      <c r="D124" s="252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  <c r="AE124" s="256"/>
      <c r="AF124" s="256"/>
      <c r="AG124" s="256"/>
      <c r="AH124" s="256"/>
      <c r="AI124" s="256"/>
      <c r="AJ124" s="256"/>
      <c r="AK124" s="256"/>
      <c r="AL124" s="256"/>
      <c r="AM124" s="256"/>
      <c r="AN124" s="256"/>
      <c r="AO124" s="256"/>
      <c r="AP124" s="256"/>
      <c r="AQ124" s="256"/>
      <c r="AR124" s="256"/>
      <c r="AS124" s="256"/>
      <c r="AT124" s="256"/>
      <c r="AU124" s="256"/>
      <c r="AV124" s="256"/>
      <c r="AW124" s="256"/>
      <c r="AX124" s="256"/>
      <c r="AY124" s="256"/>
      <c r="AZ124" s="256"/>
      <c r="BA124" s="256"/>
      <c r="BB124" s="256"/>
      <c r="BC124" s="256"/>
      <c r="BD124" s="256"/>
      <c r="BE124" s="256"/>
    </row>
    <row r="125" spans="1:57" ht="15">
      <c r="A125" s="252"/>
      <c r="B125" s="252"/>
      <c r="D125" s="252"/>
      <c r="J125" s="256"/>
      <c r="K125" s="256"/>
      <c r="L125" s="256"/>
      <c r="M125" s="256"/>
      <c r="N125" s="256"/>
      <c r="O125" s="256"/>
      <c r="P125" s="256"/>
      <c r="Q125" s="256"/>
      <c r="R125" s="256"/>
      <c r="S125" s="256"/>
      <c r="T125" s="256"/>
      <c r="U125" s="256"/>
      <c r="V125" s="256"/>
      <c r="W125" s="256"/>
      <c r="X125" s="256"/>
      <c r="Y125" s="256"/>
      <c r="Z125" s="256"/>
      <c r="AA125" s="256"/>
      <c r="AB125" s="256"/>
      <c r="AC125" s="256"/>
      <c r="AD125" s="256"/>
      <c r="AE125" s="256"/>
      <c r="AF125" s="256"/>
      <c r="AG125" s="256"/>
      <c r="AH125" s="256"/>
      <c r="AI125" s="256"/>
      <c r="AJ125" s="256"/>
      <c r="AK125" s="256"/>
      <c r="AL125" s="256"/>
      <c r="AM125" s="256"/>
      <c r="AN125" s="256"/>
      <c r="AO125" s="256"/>
      <c r="AP125" s="256"/>
      <c r="AQ125" s="256"/>
      <c r="AR125" s="256"/>
      <c r="AS125" s="256"/>
      <c r="AT125" s="256"/>
      <c r="AU125" s="256"/>
      <c r="AV125" s="256"/>
      <c r="AW125" s="256"/>
      <c r="AX125" s="256"/>
      <c r="AY125" s="256"/>
      <c r="AZ125" s="256"/>
      <c r="BA125" s="256"/>
      <c r="BB125" s="256"/>
      <c r="BC125" s="256"/>
      <c r="BD125" s="256"/>
      <c r="BE125" s="256"/>
    </row>
    <row r="126" spans="1:57" ht="15">
      <c r="A126" s="252"/>
      <c r="B126" s="252"/>
      <c r="D126" s="252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V126" s="256"/>
      <c r="W126" s="256"/>
      <c r="X126" s="256"/>
      <c r="Y126" s="256"/>
      <c r="Z126" s="256"/>
      <c r="AA126" s="256"/>
      <c r="AB126" s="256"/>
      <c r="AC126" s="256"/>
      <c r="AD126" s="256"/>
      <c r="AE126" s="256"/>
      <c r="AF126" s="256"/>
      <c r="AG126" s="256"/>
      <c r="AH126" s="256"/>
      <c r="AI126" s="256"/>
      <c r="AJ126" s="256"/>
      <c r="AK126" s="256"/>
      <c r="AL126" s="256"/>
      <c r="AM126" s="256"/>
      <c r="AN126" s="256"/>
      <c r="AO126" s="256"/>
      <c r="AP126" s="256"/>
      <c r="AQ126" s="256"/>
      <c r="AR126" s="256"/>
      <c r="AS126" s="256"/>
      <c r="AT126" s="256"/>
      <c r="AU126" s="256"/>
      <c r="AV126" s="256"/>
      <c r="AW126" s="256"/>
      <c r="AX126" s="256"/>
      <c r="AY126" s="256"/>
      <c r="AZ126" s="256"/>
      <c r="BA126" s="256"/>
      <c r="BB126" s="256"/>
      <c r="BC126" s="256"/>
      <c r="BD126" s="256"/>
      <c r="BE126" s="256"/>
    </row>
    <row r="127" spans="1:57" ht="15">
      <c r="A127" s="252"/>
      <c r="B127" s="252"/>
      <c r="D127" s="252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6"/>
      <c r="AE127" s="256"/>
      <c r="AF127" s="256"/>
      <c r="AG127" s="256"/>
      <c r="AH127" s="256"/>
      <c r="AI127" s="256"/>
      <c r="AJ127" s="256"/>
      <c r="AK127" s="256"/>
      <c r="AL127" s="256"/>
      <c r="AM127" s="256"/>
      <c r="AN127" s="256"/>
      <c r="AO127" s="256"/>
      <c r="AP127" s="256"/>
      <c r="AQ127" s="256"/>
      <c r="AR127" s="256"/>
      <c r="AS127" s="256"/>
      <c r="AT127" s="256"/>
      <c r="AU127" s="256"/>
      <c r="AV127" s="256"/>
      <c r="AW127" s="256"/>
      <c r="AX127" s="256"/>
      <c r="AY127" s="256"/>
      <c r="AZ127" s="256"/>
      <c r="BA127" s="256"/>
      <c r="BB127" s="256"/>
      <c r="BC127" s="256"/>
      <c r="BD127" s="256"/>
      <c r="BE127" s="256"/>
    </row>
    <row r="128" spans="1:57" ht="15">
      <c r="A128" s="252"/>
      <c r="B128" s="252"/>
      <c r="D128" s="252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  <c r="AE128" s="256"/>
      <c r="AF128" s="256"/>
      <c r="AG128" s="256"/>
      <c r="AH128" s="256"/>
      <c r="AI128" s="256"/>
      <c r="AJ128" s="256"/>
      <c r="AK128" s="256"/>
      <c r="AL128" s="256"/>
      <c r="AM128" s="256"/>
      <c r="AN128" s="256"/>
      <c r="AO128" s="256"/>
      <c r="AP128" s="256"/>
      <c r="AQ128" s="256"/>
      <c r="AR128" s="256"/>
      <c r="AS128" s="256"/>
      <c r="AT128" s="256"/>
      <c r="AU128" s="256"/>
      <c r="AV128" s="256"/>
      <c r="AW128" s="256"/>
      <c r="AX128" s="256"/>
      <c r="AY128" s="256"/>
      <c r="AZ128" s="256"/>
      <c r="BA128" s="256"/>
      <c r="BB128" s="256"/>
      <c r="BC128" s="256"/>
      <c r="BD128" s="256"/>
      <c r="BE128" s="256"/>
    </row>
    <row r="129" spans="1:57" ht="15">
      <c r="A129" s="252"/>
      <c r="B129" s="252"/>
      <c r="D129" s="252"/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6"/>
      <c r="U129" s="256"/>
      <c r="V129" s="256"/>
      <c r="W129" s="256"/>
      <c r="X129" s="256"/>
      <c r="Y129" s="256"/>
      <c r="Z129" s="256"/>
      <c r="AA129" s="256"/>
      <c r="AB129" s="256"/>
      <c r="AC129" s="256"/>
      <c r="AD129" s="256"/>
      <c r="AE129" s="256"/>
      <c r="AF129" s="256"/>
      <c r="AG129" s="256"/>
      <c r="AH129" s="256"/>
      <c r="AI129" s="256"/>
      <c r="AJ129" s="256"/>
      <c r="AK129" s="256"/>
      <c r="AL129" s="256"/>
      <c r="AM129" s="256"/>
      <c r="AN129" s="256"/>
      <c r="AO129" s="256"/>
      <c r="AP129" s="256"/>
      <c r="AQ129" s="256"/>
      <c r="AR129" s="256"/>
      <c r="AS129" s="256"/>
      <c r="AT129" s="256"/>
      <c r="AU129" s="256"/>
      <c r="AV129" s="256"/>
      <c r="AW129" s="256"/>
      <c r="AX129" s="256"/>
      <c r="AY129" s="256"/>
      <c r="AZ129" s="256"/>
      <c r="BA129" s="256"/>
      <c r="BB129" s="256"/>
      <c r="BC129" s="256"/>
      <c r="BD129" s="256"/>
      <c r="BE129" s="256"/>
    </row>
    <row r="130" spans="3:57" ht="15">
      <c r="C130" s="256"/>
      <c r="D130" s="265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  <c r="AA130" s="256"/>
      <c r="AB130" s="256"/>
      <c r="AC130" s="256"/>
      <c r="AD130" s="256"/>
      <c r="AE130" s="256"/>
      <c r="AF130" s="256"/>
      <c r="AG130" s="256"/>
      <c r="AH130" s="256"/>
      <c r="AI130" s="256"/>
      <c r="AJ130" s="256"/>
      <c r="AK130" s="256"/>
      <c r="AL130" s="256"/>
      <c r="AM130" s="256"/>
      <c r="AN130" s="256"/>
      <c r="AO130" s="256"/>
      <c r="AP130" s="256"/>
      <c r="AQ130" s="256"/>
      <c r="AR130" s="256"/>
      <c r="AS130" s="256"/>
      <c r="AT130" s="256"/>
      <c r="AU130" s="256"/>
      <c r="AV130" s="256"/>
      <c r="AW130" s="256"/>
      <c r="AX130" s="256"/>
      <c r="AY130" s="256"/>
      <c r="AZ130" s="256"/>
      <c r="BA130" s="256"/>
      <c r="BB130" s="256"/>
      <c r="BC130" s="256"/>
      <c r="BD130" s="256"/>
      <c r="BE130" s="256"/>
    </row>
    <row r="131" spans="3:57" ht="15">
      <c r="C131" s="256"/>
      <c r="D131" s="265"/>
      <c r="E131" s="256"/>
      <c r="F131" s="256"/>
      <c r="G131" s="256"/>
      <c r="H131" s="256"/>
      <c r="I131" s="256"/>
      <c r="J131" s="256"/>
      <c r="K131" s="256"/>
      <c r="L131" s="256"/>
      <c r="M131" s="256"/>
      <c r="N131" s="256"/>
      <c r="O131" s="256"/>
      <c r="P131" s="256"/>
      <c r="Q131" s="256"/>
      <c r="R131" s="256"/>
      <c r="S131" s="256"/>
      <c r="T131" s="256"/>
      <c r="U131" s="256"/>
      <c r="V131" s="256"/>
      <c r="W131" s="256"/>
      <c r="X131" s="256"/>
      <c r="Y131" s="256"/>
      <c r="Z131" s="256"/>
      <c r="AA131" s="256"/>
      <c r="AB131" s="256"/>
      <c r="AC131" s="256"/>
      <c r="AD131" s="256"/>
      <c r="AE131" s="256"/>
      <c r="AF131" s="256"/>
      <c r="AG131" s="256"/>
      <c r="AH131" s="256"/>
      <c r="AI131" s="256"/>
      <c r="AJ131" s="256"/>
      <c r="AK131" s="256"/>
      <c r="AL131" s="256"/>
      <c r="AM131" s="256"/>
      <c r="AN131" s="256"/>
      <c r="AO131" s="256"/>
      <c r="AP131" s="256"/>
      <c r="AQ131" s="256"/>
      <c r="AR131" s="256"/>
      <c r="AS131" s="256"/>
      <c r="AT131" s="256"/>
      <c r="AU131" s="256"/>
      <c r="AV131" s="256"/>
      <c r="AW131" s="256"/>
      <c r="AX131" s="256"/>
      <c r="AY131" s="256"/>
      <c r="AZ131" s="256"/>
      <c r="BA131" s="256"/>
      <c r="BB131" s="256"/>
      <c r="BC131" s="256"/>
      <c r="BD131" s="256"/>
      <c r="BE131" s="256"/>
    </row>
    <row r="132" spans="3:57" ht="15">
      <c r="C132" s="256"/>
      <c r="D132" s="265"/>
      <c r="E132" s="256"/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  <c r="P132" s="256"/>
      <c r="Q132" s="256"/>
      <c r="R132" s="256"/>
      <c r="S132" s="256"/>
      <c r="T132" s="256"/>
      <c r="U132" s="256"/>
      <c r="V132" s="256"/>
      <c r="W132" s="256"/>
      <c r="X132" s="256"/>
      <c r="Y132" s="256"/>
      <c r="Z132" s="256"/>
      <c r="AA132" s="256"/>
      <c r="AB132" s="256"/>
      <c r="AC132" s="256"/>
      <c r="AD132" s="256"/>
      <c r="AE132" s="256"/>
      <c r="AF132" s="256"/>
      <c r="AG132" s="256"/>
      <c r="AH132" s="256"/>
      <c r="AI132" s="256"/>
      <c r="AJ132" s="256"/>
      <c r="AK132" s="256"/>
      <c r="AL132" s="256"/>
      <c r="AM132" s="256"/>
      <c r="AN132" s="256"/>
      <c r="AO132" s="256"/>
      <c r="AP132" s="256"/>
      <c r="AQ132" s="256"/>
      <c r="AR132" s="256"/>
      <c r="AS132" s="256"/>
      <c r="AT132" s="256"/>
      <c r="AU132" s="256"/>
      <c r="AV132" s="256"/>
      <c r="AW132" s="256"/>
      <c r="AX132" s="256"/>
      <c r="AY132" s="256"/>
      <c r="AZ132" s="256"/>
      <c r="BA132" s="256"/>
      <c r="BB132" s="256"/>
      <c r="BC132" s="256"/>
      <c r="BD132" s="256"/>
      <c r="BE132" s="256"/>
    </row>
    <row r="133" spans="3:57" ht="15">
      <c r="C133" s="256"/>
      <c r="D133" s="265"/>
      <c r="E133" s="256"/>
      <c r="F133" s="256"/>
      <c r="G133" s="256"/>
      <c r="H133" s="256"/>
      <c r="I133" s="256"/>
      <c r="J133" s="256"/>
      <c r="K133" s="256"/>
      <c r="L133" s="256"/>
      <c r="M133" s="256"/>
      <c r="N133" s="256"/>
      <c r="O133" s="256"/>
      <c r="P133" s="256"/>
      <c r="Q133" s="256"/>
      <c r="R133" s="256"/>
      <c r="S133" s="256"/>
      <c r="T133" s="256"/>
      <c r="U133" s="256"/>
      <c r="V133" s="256"/>
      <c r="W133" s="256"/>
      <c r="X133" s="256"/>
      <c r="Y133" s="256"/>
      <c r="Z133" s="256"/>
      <c r="AA133" s="256"/>
      <c r="AB133" s="256"/>
      <c r="AC133" s="256"/>
      <c r="AD133" s="256"/>
      <c r="AE133" s="256"/>
      <c r="AF133" s="256"/>
      <c r="AG133" s="256"/>
      <c r="AH133" s="256"/>
      <c r="AI133" s="256"/>
      <c r="AJ133" s="256"/>
      <c r="AK133" s="256"/>
      <c r="AL133" s="256"/>
      <c r="AM133" s="256"/>
      <c r="AN133" s="256"/>
      <c r="AO133" s="256"/>
      <c r="AP133" s="256"/>
      <c r="AQ133" s="256"/>
      <c r="AR133" s="256"/>
      <c r="AS133" s="256"/>
      <c r="AT133" s="256"/>
      <c r="AU133" s="256"/>
      <c r="AV133" s="256"/>
      <c r="AW133" s="256"/>
      <c r="AX133" s="256"/>
      <c r="AY133" s="256"/>
      <c r="AZ133" s="256"/>
      <c r="BA133" s="256"/>
      <c r="BB133" s="256"/>
      <c r="BC133" s="256"/>
      <c r="BD133" s="256"/>
      <c r="BE133" s="256"/>
    </row>
    <row r="134" spans="3:57" ht="15">
      <c r="C134" s="256"/>
      <c r="D134" s="265"/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256"/>
      <c r="U134" s="256"/>
      <c r="V134" s="256"/>
      <c r="W134" s="256"/>
      <c r="X134" s="256"/>
      <c r="Y134" s="256"/>
      <c r="Z134" s="256"/>
      <c r="AA134" s="256"/>
      <c r="AB134" s="256"/>
      <c r="AC134" s="256"/>
      <c r="AD134" s="256"/>
      <c r="AE134" s="256"/>
      <c r="AF134" s="256"/>
      <c r="AG134" s="256"/>
      <c r="AH134" s="256"/>
      <c r="AI134" s="256"/>
      <c r="AJ134" s="256"/>
      <c r="AK134" s="256"/>
      <c r="AL134" s="256"/>
      <c r="AM134" s="256"/>
      <c r="AN134" s="256"/>
      <c r="AO134" s="256"/>
      <c r="AP134" s="256"/>
      <c r="AQ134" s="256"/>
      <c r="AR134" s="256"/>
      <c r="AS134" s="256"/>
      <c r="AT134" s="256"/>
      <c r="AU134" s="256"/>
      <c r="AV134" s="256"/>
      <c r="AW134" s="256"/>
      <c r="AX134" s="256"/>
      <c r="AY134" s="256"/>
      <c r="AZ134" s="256"/>
      <c r="BA134" s="256"/>
      <c r="BB134" s="256"/>
      <c r="BC134" s="256"/>
      <c r="BD134" s="256"/>
      <c r="BE134" s="256"/>
    </row>
    <row r="135" spans="3:57" ht="15">
      <c r="C135" s="256"/>
      <c r="D135" s="265"/>
      <c r="E135" s="256"/>
      <c r="F135" s="256"/>
      <c r="G135" s="256"/>
      <c r="H135" s="256"/>
      <c r="I135" s="256"/>
      <c r="J135" s="256"/>
      <c r="K135" s="256"/>
      <c r="L135" s="256"/>
      <c r="M135" s="256"/>
      <c r="N135" s="256"/>
      <c r="O135" s="256"/>
      <c r="P135" s="256"/>
      <c r="Q135" s="256"/>
      <c r="R135" s="256"/>
      <c r="S135" s="256"/>
      <c r="T135" s="256"/>
      <c r="U135" s="256"/>
      <c r="V135" s="256"/>
      <c r="W135" s="256"/>
      <c r="X135" s="256"/>
      <c r="Y135" s="256"/>
      <c r="Z135" s="256"/>
      <c r="AA135" s="256"/>
      <c r="AB135" s="256"/>
      <c r="AC135" s="256"/>
      <c r="AD135" s="256"/>
      <c r="AE135" s="256"/>
      <c r="AF135" s="256"/>
      <c r="AG135" s="256"/>
      <c r="AH135" s="256"/>
      <c r="AI135" s="256"/>
      <c r="AJ135" s="256"/>
      <c r="AK135" s="256"/>
      <c r="AL135" s="256"/>
      <c r="AM135" s="256"/>
      <c r="AN135" s="256"/>
      <c r="AO135" s="256"/>
      <c r="AP135" s="256"/>
      <c r="AQ135" s="256"/>
      <c r="AR135" s="256"/>
      <c r="AS135" s="256"/>
      <c r="AT135" s="256"/>
      <c r="AU135" s="256"/>
      <c r="AV135" s="256"/>
      <c r="AW135" s="256"/>
      <c r="AX135" s="256"/>
      <c r="AY135" s="256"/>
      <c r="AZ135" s="256"/>
      <c r="BA135" s="256"/>
      <c r="BB135" s="256"/>
      <c r="BC135" s="256"/>
      <c r="BD135" s="256"/>
      <c r="BE135" s="256"/>
    </row>
    <row r="136" spans="3:57" ht="15">
      <c r="C136" s="256"/>
      <c r="D136" s="265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6"/>
      <c r="Q136" s="256"/>
      <c r="R136" s="256"/>
      <c r="S136" s="256"/>
      <c r="T136" s="256"/>
      <c r="U136" s="256"/>
      <c r="V136" s="256"/>
      <c r="W136" s="256"/>
      <c r="X136" s="256"/>
      <c r="Y136" s="256"/>
      <c r="Z136" s="256"/>
      <c r="AA136" s="256"/>
      <c r="AB136" s="256"/>
      <c r="AC136" s="256"/>
      <c r="AD136" s="256"/>
      <c r="AE136" s="256"/>
      <c r="AF136" s="256"/>
      <c r="AG136" s="256"/>
      <c r="AH136" s="256"/>
      <c r="AI136" s="256"/>
      <c r="AJ136" s="256"/>
      <c r="AK136" s="256"/>
      <c r="AL136" s="256"/>
      <c r="AM136" s="256"/>
      <c r="AN136" s="256"/>
      <c r="AO136" s="256"/>
      <c r="AP136" s="256"/>
      <c r="AQ136" s="256"/>
      <c r="AR136" s="256"/>
      <c r="AS136" s="256"/>
      <c r="AT136" s="256"/>
      <c r="AU136" s="256"/>
      <c r="AV136" s="256"/>
      <c r="AW136" s="256"/>
      <c r="AX136" s="256"/>
      <c r="AY136" s="256"/>
      <c r="AZ136" s="256"/>
      <c r="BA136" s="256"/>
      <c r="BB136" s="256"/>
      <c r="BC136" s="256"/>
      <c r="BD136" s="256"/>
      <c r="BE136" s="256"/>
    </row>
    <row r="137" spans="3:57" ht="15">
      <c r="C137" s="256"/>
      <c r="D137" s="265"/>
      <c r="E137" s="256"/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  <c r="P137" s="256"/>
      <c r="Q137" s="256"/>
      <c r="R137" s="256"/>
      <c r="S137" s="256"/>
      <c r="T137" s="256"/>
      <c r="U137" s="256"/>
      <c r="V137" s="256"/>
      <c r="W137" s="256"/>
      <c r="X137" s="256"/>
      <c r="Y137" s="256"/>
      <c r="Z137" s="256"/>
      <c r="AA137" s="256"/>
      <c r="AB137" s="256"/>
      <c r="AC137" s="256"/>
      <c r="AD137" s="256"/>
      <c r="AE137" s="256"/>
      <c r="AF137" s="256"/>
      <c r="AG137" s="256"/>
      <c r="AH137" s="256"/>
      <c r="AI137" s="256"/>
      <c r="AJ137" s="256"/>
      <c r="AK137" s="256"/>
      <c r="AL137" s="256"/>
      <c r="AM137" s="256"/>
      <c r="AN137" s="256"/>
      <c r="AO137" s="256"/>
      <c r="AP137" s="256"/>
      <c r="AQ137" s="256"/>
      <c r="AR137" s="256"/>
      <c r="AS137" s="256"/>
      <c r="AT137" s="256"/>
      <c r="AU137" s="256"/>
      <c r="AV137" s="256"/>
      <c r="AW137" s="256"/>
      <c r="AX137" s="256"/>
      <c r="AY137" s="256"/>
      <c r="AZ137" s="256"/>
      <c r="BA137" s="256"/>
      <c r="BB137" s="256"/>
      <c r="BC137" s="256"/>
      <c r="BD137" s="256"/>
      <c r="BE137" s="256"/>
    </row>
    <row r="138" spans="3:57" ht="15">
      <c r="C138" s="256"/>
      <c r="D138" s="265"/>
      <c r="E138" s="256"/>
      <c r="F138" s="256"/>
      <c r="G138" s="256"/>
      <c r="H138" s="256"/>
      <c r="I138" s="256"/>
      <c r="J138" s="256"/>
      <c r="K138" s="256"/>
      <c r="L138" s="256"/>
      <c r="M138" s="256"/>
      <c r="N138" s="256"/>
      <c r="O138" s="256"/>
      <c r="P138" s="256"/>
      <c r="Q138" s="256"/>
      <c r="R138" s="256"/>
      <c r="S138" s="256"/>
      <c r="T138" s="256"/>
      <c r="U138" s="256"/>
      <c r="V138" s="256"/>
      <c r="W138" s="256"/>
      <c r="X138" s="256"/>
      <c r="Y138" s="256"/>
      <c r="Z138" s="256"/>
      <c r="AA138" s="256"/>
      <c r="AB138" s="256"/>
      <c r="AC138" s="256"/>
      <c r="AD138" s="256"/>
      <c r="AE138" s="256"/>
      <c r="AF138" s="256"/>
      <c r="AG138" s="256"/>
      <c r="AH138" s="256"/>
      <c r="AI138" s="256"/>
      <c r="AJ138" s="256"/>
      <c r="AK138" s="256"/>
      <c r="AL138" s="256"/>
      <c r="AM138" s="256"/>
      <c r="AN138" s="256"/>
      <c r="AO138" s="256"/>
      <c r="AP138" s="256"/>
      <c r="AQ138" s="256"/>
      <c r="AR138" s="256"/>
      <c r="AS138" s="256"/>
      <c r="AT138" s="256"/>
      <c r="AU138" s="256"/>
      <c r="AV138" s="256"/>
      <c r="AW138" s="256"/>
      <c r="AX138" s="256"/>
      <c r="AY138" s="256"/>
      <c r="AZ138" s="256"/>
      <c r="BA138" s="256"/>
      <c r="BB138" s="256"/>
      <c r="BC138" s="256"/>
      <c r="BD138" s="256"/>
      <c r="BE138" s="256"/>
    </row>
    <row r="139" spans="3:57" ht="15">
      <c r="C139" s="256"/>
      <c r="D139" s="265"/>
      <c r="E139" s="256"/>
      <c r="F139" s="256"/>
      <c r="G139" s="256"/>
      <c r="H139" s="256"/>
      <c r="I139" s="256"/>
      <c r="J139" s="256"/>
      <c r="K139" s="256"/>
      <c r="L139" s="256"/>
      <c r="M139" s="256"/>
      <c r="N139" s="256"/>
      <c r="O139" s="256"/>
      <c r="P139" s="256"/>
      <c r="Q139" s="256"/>
      <c r="R139" s="256"/>
      <c r="S139" s="256"/>
      <c r="T139" s="256"/>
      <c r="U139" s="256"/>
      <c r="V139" s="256"/>
      <c r="W139" s="256"/>
      <c r="X139" s="256"/>
      <c r="Y139" s="256"/>
      <c r="Z139" s="256"/>
      <c r="AA139" s="256"/>
      <c r="AB139" s="256"/>
      <c r="AC139" s="256"/>
      <c r="AD139" s="256"/>
      <c r="AE139" s="256"/>
      <c r="AF139" s="256"/>
      <c r="AG139" s="256"/>
      <c r="AH139" s="256"/>
      <c r="AI139" s="256"/>
      <c r="AJ139" s="256"/>
      <c r="AK139" s="256"/>
      <c r="AL139" s="256"/>
      <c r="AM139" s="256"/>
      <c r="AN139" s="256"/>
      <c r="AO139" s="256"/>
      <c r="AP139" s="256"/>
      <c r="AQ139" s="256"/>
      <c r="AR139" s="256"/>
      <c r="AS139" s="256"/>
      <c r="AT139" s="256"/>
      <c r="AU139" s="256"/>
      <c r="AV139" s="256"/>
      <c r="AW139" s="256"/>
      <c r="AX139" s="256"/>
      <c r="AY139" s="256"/>
      <c r="AZ139" s="256"/>
      <c r="BA139" s="256"/>
      <c r="BB139" s="256"/>
      <c r="BC139" s="256"/>
      <c r="BD139" s="256"/>
      <c r="BE139" s="256"/>
    </row>
    <row r="140" spans="3:57" ht="15">
      <c r="C140" s="256"/>
      <c r="D140" s="265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6"/>
      <c r="P140" s="256"/>
      <c r="Q140" s="256"/>
      <c r="R140" s="256"/>
      <c r="S140" s="256"/>
      <c r="T140" s="256"/>
      <c r="U140" s="256"/>
      <c r="V140" s="256"/>
      <c r="W140" s="256"/>
      <c r="X140" s="256"/>
      <c r="Y140" s="256"/>
      <c r="Z140" s="256"/>
      <c r="AA140" s="256"/>
      <c r="AB140" s="256"/>
      <c r="AC140" s="256"/>
      <c r="AD140" s="256"/>
      <c r="AE140" s="256"/>
      <c r="AF140" s="256"/>
      <c r="AG140" s="256"/>
      <c r="AH140" s="256"/>
      <c r="AI140" s="256"/>
      <c r="AJ140" s="256"/>
      <c r="AK140" s="256"/>
      <c r="AL140" s="256"/>
      <c r="AM140" s="256"/>
      <c r="AN140" s="256"/>
      <c r="AO140" s="256"/>
      <c r="AP140" s="256"/>
      <c r="AQ140" s="256"/>
      <c r="AR140" s="256"/>
      <c r="AS140" s="256"/>
      <c r="AT140" s="256"/>
      <c r="AU140" s="256"/>
      <c r="AV140" s="256"/>
      <c r="AW140" s="256"/>
      <c r="AX140" s="256"/>
      <c r="AY140" s="256"/>
      <c r="AZ140" s="256"/>
      <c r="BA140" s="256"/>
      <c r="BB140" s="256"/>
      <c r="BC140" s="256"/>
      <c r="BD140" s="256"/>
      <c r="BE140" s="256"/>
    </row>
    <row r="141" spans="3:57" ht="15">
      <c r="C141" s="256"/>
      <c r="D141" s="265"/>
      <c r="E141" s="256"/>
      <c r="F141" s="256"/>
      <c r="G141" s="256"/>
      <c r="H141" s="256"/>
      <c r="I141" s="256"/>
      <c r="J141" s="256"/>
      <c r="K141" s="256"/>
      <c r="L141" s="256"/>
      <c r="M141" s="256"/>
      <c r="N141" s="256"/>
      <c r="O141" s="256"/>
      <c r="P141" s="256"/>
      <c r="Q141" s="256"/>
      <c r="R141" s="256"/>
      <c r="S141" s="256"/>
      <c r="T141" s="256"/>
      <c r="U141" s="256"/>
      <c r="V141" s="256"/>
      <c r="W141" s="256"/>
      <c r="X141" s="256"/>
      <c r="Y141" s="256"/>
      <c r="Z141" s="256"/>
      <c r="AA141" s="256"/>
      <c r="AB141" s="256"/>
      <c r="AC141" s="256"/>
      <c r="AD141" s="256"/>
      <c r="AE141" s="256"/>
      <c r="AF141" s="256"/>
      <c r="AG141" s="256"/>
      <c r="AH141" s="256"/>
      <c r="AI141" s="256"/>
      <c r="AJ141" s="256"/>
      <c r="AK141" s="256"/>
      <c r="AL141" s="256"/>
      <c r="AM141" s="256"/>
      <c r="AN141" s="256"/>
      <c r="AO141" s="256"/>
      <c r="AP141" s="256"/>
      <c r="AQ141" s="256"/>
      <c r="AR141" s="256"/>
      <c r="AS141" s="256"/>
      <c r="AT141" s="256"/>
      <c r="AU141" s="256"/>
      <c r="AV141" s="256"/>
      <c r="AW141" s="256"/>
      <c r="AX141" s="256"/>
      <c r="AY141" s="256"/>
      <c r="AZ141" s="256"/>
      <c r="BA141" s="256"/>
      <c r="BB141" s="256"/>
      <c r="BC141" s="256"/>
      <c r="BD141" s="256"/>
      <c r="BE141" s="256"/>
    </row>
    <row r="142" spans="3:57" ht="15">
      <c r="C142" s="256"/>
      <c r="D142" s="265"/>
      <c r="E142" s="256"/>
      <c r="F142" s="256"/>
      <c r="G142" s="256"/>
      <c r="H142" s="256"/>
      <c r="I142" s="256"/>
      <c r="J142" s="256"/>
      <c r="K142" s="256"/>
      <c r="L142" s="256"/>
      <c r="M142" s="256"/>
      <c r="N142" s="256"/>
      <c r="O142" s="256"/>
      <c r="P142" s="256"/>
      <c r="Q142" s="256"/>
      <c r="R142" s="256"/>
      <c r="S142" s="256"/>
      <c r="T142" s="256"/>
      <c r="U142" s="256"/>
      <c r="V142" s="256"/>
      <c r="W142" s="256"/>
      <c r="X142" s="256"/>
      <c r="Y142" s="256"/>
      <c r="Z142" s="256"/>
      <c r="AA142" s="256"/>
      <c r="AB142" s="256"/>
      <c r="AC142" s="256"/>
      <c r="AD142" s="256"/>
      <c r="AE142" s="256"/>
      <c r="AF142" s="256"/>
      <c r="AG142" s="256"/>
      <c r="AH142" s="256"/>
      <c r="AI142" s="256"/>
      <c r="AJ142" s="256"/>
      <c r="AK142" s="256"/>
      <c r="AL142" s="256"/>
      <c r="AM142" s="256"/>
      <c r="AN142" s="256"/>
      <c r="AO142" s="256"/>
      <c r="AP142" s="256"/>
      <c r="AQ142" s="256"/>
      <c r="AR142" s="256"/>
      <c r="AS142" s="256"/>
      <c r="AT142" s="256"/>
      <c r="AU142" s="256"/>
      <c r="AV142" s="256"/>
      <c r="AW142" s="256"/>
      <c r="AX142" s="256"/>
      <c r="AY142" s="256"/>
      <c r="AZ142" s="256"/>
      <c r="BA142" s="256"/>
      <c r="BB142" s="256"/>
      <c r="BC142" s="256"/>
      <c r="BD142" s="256"/>
      <c r="BE142" s="256"/>
    </row>
    <row r="143" spans="3:57" ht="15">
      <c r="C143" s="256"/>
      <c r="D143" s="265"/>
      <c r="E143" s="256"/>
      <c r="F143" s="256"/>
      <c r="G143" s="256"/>
      <c r="H143" s="256"/>
      <c r="I143" s="256"/>
      <c r="J143" s="256"/>
      <c r="K143" s="256"/>
      <c r="L143" s="256"/>
      <c r="M143" s="256"/>
      <c r="N143" s="256"/>
      <c r="O143" s="256"/>
      <c r="P143" s="256"/>
      <c r="Q143" s="256"/>
      <c r="R143" s="256"/>
      <c r="S143" s="256"/>
      <c r="T143" s="256"/>
      <c r="U143" s="256"/>
      <c r="V143" s="256"/>
      <c r="W143" s="256"/>
      <c r="X143" s="256"/>
      <c r="Y143" s="256"/>
      <c r="Z143" s="256"/>
      <c r="AA143" s="256"/>
      <c r="AB143" s="256"/>
      <c r="AC143" s="256"/>
      <c r="AD143" s="256"/>
      <c r="AE143" s="256"/>
      <c r="AF143" s="256"/>
      <c r="AG143" s="256"/>
      <c r="AH143" s="256"/>
      <c r="AI143" s="256"/>
      <c r="AJ143" s="256"/>
      <c r="AK143" s="256"/>
      <c r="AL143" s="256"/>
      <c r="AM143" s="256"/>
      <c r="AN143" s="256"/>
      <c r="AO143" s="256"/>
      <c r="AP143" s="256"/>
      <c r="AQ143" s="256"/>
      <c r="AR143" s="256"/>
      <c r="AS143" s="256"/>
      <c r="AT143" s="256"/>
      <c r="AU143" s="256"/>
      <c r="AV143" s="256"/>
      <c r="AW143" s="256"/>
      <c r="AX143" s="256"/>
      <c r="AY143" s="256"/>
      <c r="AZ143" s="256"/>
      <c r="BA143" s="256"/>
      <c r="BB143" s="256"/>
      <c r="BC143" s="256"/>
      <c r="BD143" s="256"/>
      <c r="BE143" s="256"/>
    </row>
    <row r="144" spans="3:57" ht="15">
      <c r="C144" s="256"/>
      <c r="D144" s="265"/>
      <c r="E144" s="256"/>
      <c r="F144" s="256"/>
      <c r="G144" s="256"/>
      <c r="H144" s="256"/>
      <c r="I144" s="256"/>
      <c r="J144" s="256"/>
      <c r="K144" s="256"/>
      <c r="L144" s="256"/>
      <c r="M144" s="256"/>
      <c r="N144" s="256"/>
      <c r="O144" s="256"/>
      <c r="P144" s="256"/>
      <c r="Q144" s="256"/>
      <c r="R144" s="256"/>
      <c r="S144" s="256"/>
      <c r="T144" s="256"/>
      <c r="U144" s="256"/>
      <c r="V144" s="256"/>
      <c r="W144" s="256"/>
      <c r="X144" s="256"/>
      <c r="Y144" s="256"/>
      <c r="Z144" s="256"/>
      <c r="AA144" s="256"/>
      <c r="AB144" s="256"/>
      <c r="AC144" s="256"/>
      <c r="AD144" s="256"/>
      <c r="AE144" s="256"/>
      <c r="AF144" s="256"/>
      <c r="AG144" s="256"/>
      <c r="AH144" s="256"/>
      <c r="AI144" s="256"/>
      <c r="AJ144" s="256"/>
      <c r="AK144" s="256"/>
      <c r="AL144" s="256"/>
      <c r="AM144" s="256"/>
      <c r="AN144" s="256"/>
      <c r="AO144" s="256"/>
      <c r="AP144" s="256"/>
      <c r="AQ144" s="256"/>
      <c r="AR144" s="256"/>
      <c r="AS144" s="256"/>
      <c r="AT144" s="256"/>
      <c r="AU144" s="256"/>
      <c r="AV144" s="256"/>
      <c r="AW144" s="256"/>
      <c r="AX144" s="256"/>
      <c r="AY144" s="256"/>
      <c r="AZ144" s="256"/>
      <c r="BA144" s="256"/>
      <c r="BB144" s="256"/>
      <c r="BC144" s="256"/>
      <c r="BD144" s="256"/>
      <c r="BE144" s="256"/>
    </row>
    <row r="145" spans="3:57" ht="15">
      <c r="C145" s="256"/>
      <c r="D145" s="265"/>
      <c r="E145" s="256"/>
      <c r="F145" s="256"/>
      <c r="G145" s="256"/>
      <c r="H145" s="256"/>
      <c r="I145" s="256"/>
      <c r="J145" s="256"/>
      <c r="K145" s="256"/>
      <c r="L145" s="256"/>
      <c r="M145" s="256"/>
      <c r="N145" s="256"/>
      <c r="O145" s="256"/>
      <c r="P145" s="256"/>
      <c r="Q145" s="256"/>
      <c r="R145" s="256"/>
      <c r="S145" s="256"/>
      <c r="T145" s="256"/>
      <c r="U145" s="256"/>
      <c r="V145" s="256"/>
      <c r="W145" s="256"/>
      <c r="X145" s="256"/>
      <c r="Y145" s="256"/>
      <c r="Z145" s="256"/>
      <c r="AA145" s="256"/>
      <c r="AB145" s="256"/>
      <c r="AC145" s="256"/>
      <c r="AD145" s="256"/>
      <c r="AE145" s="256"/>
      <c r="AF145" s="256"/>
      <c r="AG145" s="256"/>
      <c r="AH145" s="256"/>
      <c r="AI145" s="256"/>
      <c r="AJ145" s="256"/>
      <c r="AK145" s="256"/>
      <c r="AL145" s="256"/>
      <c r="AM145" s="256"/>
      <c r="AN145" s="256"/>
      <c r="AO145" s="256"/>
      <c r="AP145" s="256"/>
      <c r="AQ145" s="256"/>
      <c r="AR145" s="256"/>
      <c r="AS145" s="256"/>
      <c r="AT145" s="256"/>
      <c r="AU145" s="256"/>
      <c r="AV145" s="256"/>
      <c r="AW145" s="256"/>
      <c r="AX145" s="256"/>
      <c r="AY145" s="256"/>
      <c r="AZ145" s="256"/>
      <c r="BA145" s="256"/>
      <c r="BB145" s="256"/>
      <c r="BC145" s="256"/>
      <c r="BD145" s="256"/>
      <c r="BE145" s="256"/>
    </row>
    <row r="146" spans="3:57" ht="15">
      <c r="C146" s="256"/>
      <c r="D146" s="265"/>
      <c r="E146" s="256"/>
      <c r="F146" s="256"/>
      <c r="G146" s="256"/>
      <c r="H146" s="256"/>
      <c r="I146" s="256"/>
      <c r="J146" s="256"/>
      <c r="K146" s="256"/>
      <c r="L146" s="256"/>
      <c r="M146" s="256"/>
      <c r="N146" s="256"/>
      <c r="O146" s="256"/>
      <c r="P146" s="256"/>
      <c r="Q146" s="256"/>
      <c r="R146" s="256"/>
      <c r="S146" s="256"/>
      <c r="T146" s="256"/>
      <c r="U146" s="256"/>
      <c r="V146" s="256"/>
      <c r="W146" s="256"/>
      <c r="X146" s="256"/>
      <c r="Y146" s="256"/>
      <c r="Z146" s="256"/>
      <c r="AA146" s="256"/>
      <c r="AB146" s="256"/>
      <c r="AC146" s="256"/>
      <c r="AD146" s="256"/>
      <c r="AE146" s="256"/>
      <c r="AF146" s="256"/>
      <c r="AG146" s="256"/>
      <c r="AH146" s="256"/>
      <c r="AI146" s="256"/>
      <c r="AJ146" s="256"/>
      <c r="AK146" s="256"/>
      <c r="AL146" s="256"/>
      <c r="AM146" s="256"/>
      <c r="AN146" s="256"/>
      <c r="AO146" s="256"/>
      <c r="AP146" s="256"/>
      <c r="AQ146" s="256"/>
      <c r="AR146" s="256"/>
      <c r="AS146" s="256"/>
      <c r="AT146" s="256"/>
      <c r="AU146" s="256"/>
      <c r="AV146" s="256"/>
      <c r="AW146" s="256"/>
      <c r="AX146" s="256"/>
      <c r="AY146" s="256"/>
      <c r="AZ146" s="256"/>
      <c r="BA146" s="256"/>
      <c r="BB146" s="256"/>
      <c r="BC146" s="256"/>
      <c r="BD146" s="256"/>
      <c r="BE146" s="256"/>
    </row>
    <row r="147" spans="3:57" ht="15">
      <c r="C147" s="256"/>
      <c r="D147" s="265"/>
      <c r="E147" s="256"/>
      <c r="F147" s="256"/>
      <c r="G147" s="256"/>
      <c r="H147" s="256"/>
      <c r="I147" s="256"/>
      <c r="J147" s="256"/>
      <c r="K147" s="256"/>
      <c r="L147" s="256"/>
      <c r="M147" s="256"/>
      <c r="N147" s="256"/>
      <c r="O147" s="256"/>
      <c r="P147" s="256"/>
      <c r="Q147" s="256"/>
      <c r="R147" s="256"/>
      <c r="S147" s="256"/>
      <c r="T147" s="256"/>
      <c r="U147" s="256"/>
      <c r="V147" s="256"/>
      <c r="W147" s="256"/>
      <c r="X147" s="256"/>
      <c r="Y147" s="256"/>
      <c r="Z147" s="256"/>
      <c r="AA147" s="256"/>
      <c r="AB147" s="256"/>
      <c r="AC147" s="256"/>
      <c r="AD147" s="256"/>
      <c r="AE147" s="256"/>
      <c r="AF147" s="256"/>
      <c r="AG147" s="256"/>
      <c r="AH147" s="256"/>
      <c r="AI147" s="256"/>
      <c r="AJ147" s="256"/>
      <c r="AK147" s="256"/>
      <c r="AL147" s="256"/>
      <c r="AM147" s="256"/>
      <c r="AN147" s="256"/>
      <c r="AO147" s="256"/>
      <c r="AP147" s="256"/>
      <c r="AQ147" s="256"/>
      <c r="AR147" s="256"/>
      <c r="AS147" s="256"/>
      <c r="AT147" s="256"/>
      <c r="AU147" s="256"/>
      <c r="AV147" s="256"/>
      <c r="AW147" s="256"/>
      <c r="AX147" s="256"/>
      <c r="AY147" s="256"/>
      <c r="AZ147" s="256"/>
      <c r="BA147" s="256"/>
      <c r="BB147" s="256"/>
      <c r="BC147" s="256"/>
      <c r="BD147" s="256"/>
      <c r="BE147" s="256"/>
    </row>
    <row r="148" spans="3:57" ht="15">
      <c r="C148" s="256"/>
      <c r="D148" s="265"/>
      <c r="E148" s="256"/>
      <c r="F148" s="256"/>
      <c r="G148" s="256"/>
      <c r="H148" s="256"/>
      <c r="I148" s="256"/>
      <c r="J148" s="256"/>
      <c r="K148" s="256"/>
      <c r="L148" s="256"/>
      <c r="M148" s="256"/>
      <c r="N148" s="256"/>
      <c r="O148" s="256"/>
      <c r="P148" s="256"/>
      <c r="Q148" s="256"/>
      <c r="R148" s="256"/>
      <c r="S148" s="256"/>
      <c r="T148" s="256"/>
      <c r="U148" s="256"/>
      <c r="V148" s="256"/>
      <c r="W148" s="256"/>
      <c r="X148" s="256"/>
      <c r="Y148" s="256"/>
      <c r="Z148" s="256"/>
      <c r="AA148" s="256"/>
      <c r="AB148" s="256"/>
      <c r="AC148" s="256"/>
      <c r="AD148" s="256"/>
      <c r="AE148" s="256"/>
      <c r="AF148" s="256"/>
      <c r="AG148" s="256"/>
      <c r="AH148" s="256"/>
      <c r="AI148" s="256"/>
      <c r="AJ148" s="256"/>
      <c r="AK148" s="256"/>
      <c r="AL148" s="256"/>
      <c r="AM148" s="256"/>
      <c r="AN148" s="256"/>
      <c r="AO148" s="256"/>
      <c r="AP148" s="256"/>
      <c r="AQ148" s="256"/>
      <c r="AR148" s="256"/>
      <c r="AS148" s="256"/>
      <c r="AT148" s="256"/>
      <c r="AU148" s="256"/>
      <c r="AV148" s="256"/>
      <c r="AW148" s="256"/>
      <c r="AX148" s="256"/>
      <c r="AY148" s="256"/>
      <c r="AZ148" s="256"/>
      <c r="BA148" s="256"/>
      <c r="BB148" s="256"/>
      <c r="BC148" s="256"/>
      <c r="BD148" s="256"/>
      <c r="BE148" s="256"/>
    </row>
    <row r="149" spans="3:57" ht="15">
      <c r="C149" s="256"/>
      <c r="D149" s="265"/>
      <c r="E149" s="256"/>
      <c r="F149" s="256"/>
      <c r="G149" s="256"/>
      <c r="H149" s="256"/>
      <c r="I149" s="256"/>
      <c r="J149" s="256"/>
      <c r="K149" s="256"/>
      <c r="L149" s="256"/>
      <c r="M149" s="256"/>
      <c r="N149" s="256"/>
      <c r="O149" s="256"/>
      <c r="P149" s="256"/>
      <c r="Q149" s="256"/>
      <c r="R149" s="256"/>
      <c r="S149" s="256"/>
      <c r="T149" s="256"/>
      <c r="U149" s="256"/>
      <c r="V149" s="256"/>
      <c r="W149" s="256"/>
      <c r="X149" s="256"/>
      <c r="Y149" s="256"/>
      <c r="Z149" s="256"/>
      <c r="AA149" s="256"/>
      <c r="AB149" s="256"/>
      <c r="AC149" s="256"/>
      <c r="AD149" s="256"/>
      <c r="AE149" s="256"/>
      <c r="AF149" s="256"/>
      <c r="AG149" s="256"/>
      <c r="AH149" s="256"/>
      <c r="AI149" s="256"/>
      <c r="AJ149" s="256"/>
      <c r="AK149" s="256"/>
      <c r="AL149" s="256"/>
      <c r="AM149" s="256"/>
      <c r="AN149" s="256"/>
      <c r="AO149" s="256"/>
      <c r="AP149" s="256"/>
      <c r="AQ149" s="256"/>
      <c r="AR149" s="256"/>
      <c r="AS149" s="256"/>
      <c r="AT149" s="256"/>
      <c r="AU149" s="256"/>
      <c r="AV149" s="256"/>
      <c r="AW149" s="256"/>
      <c r="AX149" s="256"/>
      <c r="AY149" s="256"/>
      <c r="AZ149" s="256"/>
      <c r="BA149" s="256"/>
      <c r="BB149" s="256"/>
      <c r="BC149" s="256"/>
      <c r="BD149" s="256"/>
      <c r="BE149" s="256"/>
    </row>
    <row r="150" spans="3:57" ht="15">
      <c r="C150" s="256"/>
      <c r="D150" s="265"/>
      <c r="E150" s="256"/>
      <c r="F150" s="256"/>
      <c r="G150" s="256"/>
      <c r="H150" s="256"/>
      <c r="I150" s="256"/>
      <c r="J150" s="256"/>
      <c r="K150" s="256"/>
      <c r="L150" s="256"/>
      <c r="M150" s="256"/>
      <c r="N150" s="256"/>
      <c r="O150" s="256"/>
      <c r="P150" s="256"/>
      <c r="Q150" s="256"/>
      <c r="R150" s="256"/>
      <c r="S150" s="256"/>
      <c r="T150" s="256"/>
      <c r="U150" s="256"/>
      <c r="V150" s="256"/>
      <c r="W150" s="256"/>
      <c r="X150" s="256"/>
      <c r="Y150" s="256"/>
      <c r="Z150" s="256"/>
      <c r="AA150" s="256"/>
      <c r="AB150" s="256"/>
      <c r="AC150" s="256"/>
      <c r="AD150" s="256"/>
      <c r="AE150" s="256"/>
      <c r="AF150" s="256"/>
      <c r="AG150" s="256"/>
      <c r="AH150" s="256"/>
      <c r="AI150" s="256"/>
      <c r="AJ150" s="256"/>
      <c r="AK150" s="256"/>
      <c r="AL150" s="256"/>
      <c r="AM150" s="256"/>
      <c r="AN150" s="256"/>
      <c r="AO150" s="256"/>
      <c r="AP150" s="256"/>
      <c r="AQ150" s="256"/>
      <c r="AR150" s="256"/>
      <c r="AS150" s="256"/>
      <c r="AT150" s="256"/>
      <c r="AU150" s="256"/>
      <c r="AV150" s="256"/>
      <c r="AW150" s="256"/>
      <c r="AX150" s="256"/>
      <c r="AY150" s="256"/>
      <c r="AZ150" s="256"/>
      <c r="BA150" s="256"/>
      <c r="BB150" s="256"/>
      <c r="BC150" s="256"/>
      <c r="BD150" s="256"/>
      <c r="BE150" s="256"/>
    </row>
    <row r="151" spans="3:57" ht="15">
      <c r="C151" s="256"/>
      <c r="D151" s="265"/>
      <c r="E151" s="256"/>
      <c r="F151" s="256"/>
      <c r="G151" s="256"/>
      <c r="H151" s="256"/>
      <c r="I151" s="256"/>
      <c r="J151" s="256"/>
      <c r="K151" s="256"/>
      <c r="L151" s="256"/>
      <c r="M151" s="256"/>
      <c r="N151" s="256"/>
      <c r="O151" s="256"/>
      <c r="P151" s="256"/>
      <c r="Q151" s="256"/>
      <c r="R151" s="256"/>
      <c r="S151" s="256"/>
      <c r="T151" s="256"/>
      <c r="U151" s="256"/>
      <c r="V151" s="256"/>
      <c r="W151" s="256"/>
      <c r="X151" s="256"/>
      <c r="Y151" s="256"/>
      <c r="Z151" s="256"/>
      <c r="AA151" s="256"/>
      <c r="AB151" s="256"/>
      <c r="AC151" s="256"/>
      <c r="AD151" s="256"/>
      <c r="AE151" s="256"/>
      <c r="AF151" s="256"/>
      <c r="AG151" s="256"/>
      <c r="AH151" s="256"/>
      <c r="AI151" s="256"/>
      <c r="AJ151" s="256"/>
      <c r="AK151" s="256"/>
      <c r="AL151" s="256"/>
      <c r="AM151" s="256"/>
      <c r="AN151" s="256"/>
      <c r="AO151" s="256"/>
      <c r="AP151" s="256"/>
      <c r="AQ151" s="256"/>
      <c r="AR151" s="256"/>
      <c r="AS151" s="256"/>
      <c r="AT151" s="256"/>
      <c r="AU151" s="256"/>
      <c r="AV151" s="256"/>
      <c r="AW151" s="256"/>
      <c r="AX151" s="256"/>
      <c r="AY151" s="256"/>
      <c r="AZ151" s="256"/>
      <c r="BA151" s="256"/>
      <c r="BB151" s="256"/>
      <c r="BC151" s="256"/>
      <c r="BD151" s="256"/>
      <c r="BE151" s="256"/>
    </row>
    <row r="152" spans="3:57" ht="15">
      <c r="C152" s="256"/>
      <c r="D152" s="265"/>
      <c r="E152" s="256"/>
      <c r="F152" s="256"/>
      <c r="G152" s="256"/>
      <c r="H152" s="256"/>
      <c r="I152" s="256"/>
      <c r="J152" s="256"/>
      <c r="K152" s="256"/>
      <c r="L152" s="256"/>
      <c r="M152" s="256"/>
      <c r="N152" s="256"/>
      <c r="O152" s="256"/>
      <c r="P152" s="256"/>
      <c r="Q152" s="256"/>
      <c r="R152" s="256"/>
      <c r="S152" s="256"/>
      <c r="T152" s="256"/>
      <c r="U152" s="256"/>
      <c r="V152" s="256"/>
      <c r="W152" s="256"/>
      <c r="X152" s="256"/>
      <c r="Y152" s="256"/>
      <c r="Z152" s="256"/>
      <c r="AA152" s="256"/>
      <c r="AB152" s="256"/>
      <c r="AC152" s="256"/>
      <c r="AD152" s="256"/>
      <c r="AE152" s="256"/>
      <c r="AF152" s="256"/>
      <c r="AG152" s="256"/>
      <c r="AH152" s="256"/>
      <c r="AI152" s="256"/>
      <c r="AJ152" s="256"/>
      <c r="AK152" s="256"/>
      <c r="AL152" s="256"/>
      <c r="AM152" s="256"/>
      <c r="AN152" s="256"/>
      <c r="AO152" s="256"/>
      <c r="AP152" s="256"/>
      <c r="AQ152" s="256"/>
      <c r="AR152" s="256"/>
      <c r="AS152" s="256"/>
      <c r="AT152" s="256"/>
      <c r="AU152" s="256"/>
      <c r="AV152" s="256"/>
      <c r="AW152" s="256"/>
      <c r="AX152" s="256"/>
      <c r="AY152" s="256"/>
      <c r="AZ152" s="256"/>
      <c r="BA152" s="256"/>
      <c r="BB152" s="256"/>
      <c r="BC152" s="256"/>
      <c r="BD152" s="256"/>
      <c r="BE152" s="256"/>
    </row>
    <row r="153" spans="3:57" ht="15">
      <c r="C153" s="256"/>
      <c r="D153" s="265"/>
      <c r="E153" s="256"/>
      <c r="F153" s="256"/>
      <c r="G153" s="256"/>
      <c r="H153" s="256"/>
      <c r="I153" s="256"/>
      <c r="J153" s="256"/>
      <c r="K153" s="256"/>
      <c r="L153" s="256"/>
      <c r="M153" s="256"/>
      <c r="N153" s="256"/>
      <c r="O153" s="256"/>
      <c r="P153" s="256"/>
      <c r="Q153" s="256"/>
      <c r="R153" s="256"/>
      <c r="S153" s="256"/>
      <c r="T153" s="256"/>
      <c r="U153" s="256"/>
      <c r="V153" s="256"/>
      <c r="W153" s="256"/>
      <c r="X153" s="256"/>
      <c r="Y153" s="256"/>
      <c r="Z153" s="256"/>
      <c r="AA153" s="256"/>
      <c r="AB153" s="256"/>
      <c r="AC153" s="256"/>
      <c r="AD153" s="256"/>
      <c r="AE153" s="256"/>
      <c r="AF153" s="256"/>
      <c r="AG153" s="256"/>
      <c r="AH153" s="256"/>
      <c r="AI153" s="256"/>
      <c r="AJ153" s="256"/>
      <c r="AK153" s="256"/>
      <c r="AL153" s="256"/>
      <c r="AM153" s="256"/>
      <c r="AN153" s="256"/>
      <c r="AO153" s="256"/>
      <c r="AP153" s="256"/>
      <c r="AQ153" s="256"/>
      <c r="AR153" s="256"/>
      <c r="AS153" s="256"/>
      <c r="AT153" s="256"/>
      <c r="AU153" s="256"/>
      <c r="AV153" s="256"/>
      <c r="AW153" s="256"/>
      <c r="AX153" s="256"/>
      <c r="AY153" s="256"/>
      <c r="AZ153" s="256"/>
      <c r="BA153" s="256"/>
      <c r="BB153" s="256"/>
      <c r="BC153" s="256"/>
      <c r="BD153" s="256"/>
      <c r="BE153" s="256"/>
    </row>
    <row r="154" spans="3:57" ht="15">
      <c r="C154" s="256"/>
      <c r="D154" s="265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/>
      <c r="P154" s="256"/>
      <c r="Q154" s="256"/>
      <c r="R154" s="256"/>
      <c r="S154" s="256"/>
      <c r="T154" s="256"/>
      <c r="U154" s="256"/>
      <c r="V154" s="256"/>
      <c r="W154" s="256"/>
      <c r="X154" s="256"/>
      <c r="Y154" s="256"/>
      <c r="Z154" s="256"/>
      <c r="AA154" s="256"/>
      <c r="AB154" s="256"/>
      <c r="AC154" s="256"/>
      <c r="AD154" s="256"/>
      <c r="AE154" s="256"/>
      <c r="AF154" s="256"/>
      <c r="AG154" s="256"/>
      <c r="AH154" s="256"/>
      <c r="AI154" s="256"/>
      <c r="AJ154" s="256"/>
      <c r="AK154" s="256"/>
      <c r="AL154" s="256"/>
      <c r="AM154" s="256"/>
      <c r="AN154" s="256"/>
      <c r="AO154" s="256"/>
      <c r="AP154" s="256"/>
      <c r="AQ154" s="256"/>
      <c r="AR154" s="256"/>
      <c r="AS154" s="256"/>
      <c r="AT154" s="256"/>
      <c r="AU154" s="256"/>
      <c r="AV154" s="256"/>
      <c r="AW154" s="256"/>
      <c r="AX154" s="256"/>
      <c r="AY154" s="256"/>
      <c r="AZ154" s="256"/>
      <c r="BA154" s="256"/>
      <c r="BB154" s="256"/>
      <c r="BC154" s="256"/>
      <c r="BD154" s="256"/>
      <c r="BE154" s="256"/>
    </row>
    <row r="155" spans="3:57" ht="15">
      <c r="C155" s="256"/>
      <c r="D155" s="265"/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O155" s="256"/>
      <c r="P155" s="256"/>
      <c r="Q155" s="256"/>
      <c r="R155" s="256"/>
      <c r="S155" s="256"/>
      <c r="T155" s="256"/>
      <c r="U155" s="256"/>
      <c r="V155" s="256"/>
      <c r="W155" s="256"/>
      <c r="X155" s="256"/>
      <c r="Y155" s="256"/>
      <c r="Z155" s="256"/>
      <c r="AA155" s="256"/>
      <c r="AB155" s="256"/>
      <c r="AC155" s="256"/>
      <c r="AD155" s="256"/>
      <c r="AE155" s="256"/>
      <c r="AF155" s="256"/>
      <c r="AG155" s="256"/>
      <c r="AH155" s="256"/>
      <c r="AI155" s="256"/>
      <c r="AJ155" s="256"/>
      <c r="AK155" s="256"/>
      <c r="AL155" s="256"/>
      <c r="AM155" s="256"/>
      <c r="AN155" s="256"/>
      <c r="AO155" s="256"/>
      <c r="AP155" s="256"/>
      <c r="AQ155" s="256"/>
      <c r="AR155" s="256"/>
      <c r="AS155" s="256"/>
      <c r="AT155" s="256"/>
      <c r="AU155" s="256"/>
      <c r="AV155" s="256"/>
      <c r="AW155" s="256"/>
      <c r="AX155" s="256"/>
      <c r="AY155" s="256"/>
      <c r="AZ155" s="256"/>
      <c r="BA155" s="256"/>
      <c r="BB155" s="256"/>
      <c r="BC155" s="256"/>
      <c r="BD155" s="256"/>
      <c r="BE155" s="256"/>
    </row>
    <row r="156" spans="3:57" ht="15">
      <c r="C156" s="256"/>
      <c r="D156" s="265"/>
      <c r="E156" s="256"/>
      <c r="F156" s="256"/>
      <c r="G156" s="256"/>
      <c r="H156" s="256"/>
      <c r="I156" s="256"/>
      <c r="J156" s="256"/>
      <c r="K156" s="256"/>
      <c r="L156" s="256"/>
      <c r="M156" s="256"/>
      <c r="N156" s="256"/>
      <c r="O156" s="256"/>
      <c r="P156" s="256"/>
      <c r="Q156" s="256"/>
      <c r="R156" s="256"/>
      <c r="S156" s="256"/>
      <c r="T156" s="256"/>
      <c r="U156" s="256"/>
      <c r="V156" s="256"/>
      <c r="W156" s="256"/>
      <c r="X156" s="256"/>
      <c r="Y156" s="256"/>
      <c r="Z156" s="256"/>
      <c r="AA156" s="256"/>
      <c r="AB156" s="256"/>
      <c r="AC156" s="256"/>
      <c r="AD156" s="256"/>
      <c r="AE156" s="256"/>
      <c r="AF156" s="256"/>
      <c r="AG156" s="256"/>
      <c r="AH156" s="256"/>
      <c r="AI156" s="256"/>
      <c r="AJ156" s="256"/>
      <c r="AK156" s="256"/>
      <c r="AL156" s="256"/>
      <c r="AM156" s="256"/>
      <c r="AN156" s="256"/>
      <c r="AO156" s="256"/>
      <c r="AP156" s="256"/>
      <c r="AQ156" s="256"/>
      <c r="AR156" s="256"/>
      <c r="AS156" s="256"/>
      <c r="AT156" s="256"/>
      <c r="AU156" s="256"/>
      <c r="AV156" s="256"/>
      <c r="AW156" s="256"/>
      <c r="AX156" s="256"/>
      <c r="AY156" s="256"/>
      <c r="AZ156" s="256"/>
      <c r="BA156" s="256"/>
      <c r="BB156" s="256"/>
      <c r="BC156" s="256"/>
      <c r="BD156" s="256"/>
      <c r="BE156" s="256"/>
    </row>
    <row r="157" spans="3:57" ht="15">
      <c r="C157" s="256"/>
      <c r="D157" s="265"/>
      <c r="E157" s="256"/>
      <c r="F157" s="256"/>
      <c r="G157" s="256"/>
      <c r="H157" s="256"/>
      <c r="I157" s="256"/>
      <c r="J157" s="256"/>
      <c r="K157" s="256"/>
      <c r="L157" s="256"/>
      <c r="M157" s="256"/>
      <c r="N157" s="256"/>
      <c r="O157" s="256"/>
      <c r="P157" s="256"/>
      <c r="Q157" s="256"/>
      <c r="R157" s="256"/>
      <c r="S157" s="256"/>
      <c r="T157" s="256"/>
      <c r="U157" s="256"/>
      <c r="V157" s="256"/>
      <c r="W157" s="256"/>
      <c r="X157" s="256"/>
      <c r="Y157" s="256"/>
      <c r="Z157" s="256"/>
      <c r="AA157" s="256"/>
      <c r="AB157" s="256"/>
      <c r="AC157" s="256"/>
      <c r="AD157" s="256"/>
      <c r="AE157" s="256"/>
      <c r="AF157" s="256"/>
      <c r="AG157" s="256"/>
      <c r="AH157" s="256"/>
      <c r="AI157" s="256"/>
      <c r="AJ157" s="256"/>
      <c r="AK157" s="256"/>
      <c r="AL157" s="256"/>
      <c r="AM157" s="256"/>
      <c r="AN157" s="256"/>
      <c r="AO157" s="256"/>
      <c r="AP157" s="256"/>
      <c r="AQ157" s="256"/>
      <c r="AR157" s="256"/>
      <c r="AS157" s="256"/>
      <c r="AT157" s="256"/>
      <c r="AU157" s="256"/>
      <c r="AV157" s="256"/>
      <c r="AW157" s="256"/>
      <c r="AX157" s="256"/>
      <c r="AY157" s="256"/>
      <c r="AZ157" s="256"/>
      <c r="BA157" s="256"/>
      <c r="BB157" s="256"/>
      <c r="BC157" s="256"/>
      <c r="BD157" s="256"/>
      <c r="BE157" s="256"/>
    </row>
    <row r="158" spans="3:57" ht="15">
      <c r="C158" s="256"/>
      <c r="D158" s="265"/>
      <c r="E158" s="256"/>
      <c r="F158" s="256"/>
      <c r="G158" s="256"/>
      <c r="H158" s="256"/>
      <c r="I158" s="256"/>
      <c r="J158" s="256"/>
      <c r="K158" s="256"/>
      <c r="L158" s="256"/>
      <c r="M158" s="256"/>
      <c r="N158" s="256"/>
      <c r="O158" s="256"/>
      <c r="P158" s="256"/>
      <c r="Q158" s="256"/>
      <c r="R158" s="256"/>
      <c r="S158" s="256"/>
      <c r="T158" s="256"/>
      <c r="U158" s="256"/>
      <c r="V158" s="256"/>
      <c r="W158" s="256"/>
      <c r="X158" s="256"/>
      <c r="Y158" s="256"/>
      <c r="Z158" s="256"/>
      <c r="AA158" s="256"/>
      <c r="AB158" s="256"/>
      <c r="AC158" s="256"/>
      <c r="AD158" s="256"/>
      <c r="AE158" s="256"/>
      <c r="AF158" s="256"/>
      <c r="AG158" s="256"/>
      <c r="AH158" s="256"/>
      <c r="AI158" s="256"/>
      <c r="AJ158" s="256"/>
      <c r="AK158" s="256"/>
      <c r="AL158" s="256"/>
      <c r="AM158" s="256"/>
      <c r="AN158" s="256"/>
      <c r="AO158" s="256"/>
      <c r="AP158" s="256"/>
      <c r="AQ158" s="256"/>
      <c r="AR158" s="256"/>
      <c r="AS158" s="256"/>
      <c r="AT158" s="256"/>
      <c r="AU158" s="256"/>
      <c r="AV158" s="256"/>
      <c r="AW158" s="256"/>
      <c r="AX158" s="256"/>
      <c r="AY158" s="256"/>
      <c r="AZ158" s="256"/>
      <c r="BA158" s="256"/>
      <c r="BB158" s="256"/>
      <c r="BC158" s="256"/>
      <c r="BD158" s="256"/>
      <c r="BE158" s="256"/>
    </row>
    <row r="159" spans="3:57" ht="15">
      <c r="C159" s="256"/>
      <c r="D159" s="265"/>
      <c r="E159" s="256"/>
      <c r="F159" s="256"/>
      <c r="G159" s="256"/>
      <c r="H159" s="256"/>
      <c r="I159" s="256"/>
      <c r="J159" s="256"/>
      <c r="K159" s="256"/>
      <c r="L159" s="256"/>
      <c r="M159" s="256"/>
      <c r="N159" s="256"/>
      <c r="O159" s="256"/>
      <c r="P159" s="256"/>
      <c r="Q159" s="256"/>
      <c r="R159" s="256"/>
      <c r="S159" s="256"/>
      <c r="T159" s="256"/>
      <c r="U159" s="256"/>
      <c r="V159" s="256"/>
      <c r="W159" s="256"/>
      <c r="X159" s="256"/>
      <c r="Y159" s="256"/>
      <c r="Z159" s="256"/>
      <c r="AA159" s="256"/>
      <c r="AB159" s="256"/>
      <c r="AC159" s="256"/>
      <c r="AD159" s="256"/>
      <c r="AE159" s="256"/>
      <c r="AF159" s="256"/>
      <c r="AG159" s="256"/>
      <c r="AH159" s="256"/>
      <c r="AI159" s="256"/>
      <c r="AJ159" s="256"/>
      <c r="AK159" s="256"/>
      <c r="AL159" s="256"/>
      <c r="AM159" s="256"/>
      <c r="AN159" s="256"/>
      <c r="AO159" s="256"/>
      <c r="AP159" s="256"/>
      <c r="AQ159" s="256"/>
      <c r="AR159" s="256"/>
      <c r="AS159" s="256"/>
      <c r="AT159" s="256"/>
      <c r="AU159" s="256"/>
      <c r="AV159" s="256"/>
      <c r="AW159" s="256"/>
      <c r="AX159" s="256"/>
      <c r="AY159" s="256"/>
      <c r="AZ159" s="256"/>
      <c r="BA159" s="256"/>
      <c r="BB159" s="256"/>
      <c r="BC159" s="256"/>
      <c r="BD159" s="256"/>
      <c r="BE159" s="256"/>
    </row>
    <row r="160" spans="3:57" ht="15">
      <c r="C160" s="256"/>
      <c r="D160" s="265"/>
      <c r="E160" s="256"/>
      <c r="F160" s="256"/>
      <c r="G160" s="256"/>
      <c r="H160" s="256"/>
      <c r="I160" s="256"/>
      <c r="J160" s="256"/>
      <c r="K160" s="256"/>
      <c r="L160" s="256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6"/>
      <c r="X160" s="256"/>
      <c r="Y160" s="256"/>
      <c r="Z160" s="256"/>
      <c r="AA160" s="256"/>
      <c r="AB160" s="256"/>
      <c r="AC160" s="256"/>
      <c r="AD160" s="256"/>
      <c r="AE160" s="256"/>
      <c r="AF160" s="256"/>
      <c r="AG160" s="256"/>
      <c r="AH160" s="256"/>
      <c r="AI160" s="256"/>
      <c r="AJ160" s="256"/>
      <c r="AK160" s="256"/>
      <c r="AL160" s="256"/>
      <c r="AM160" s="256"/>
      <c r="AN160" s="256"/>
      <c r="AO160" s="256"/>
      <c r="AP160" s="256"/>
      <c r="AQ160" s="256"/>
      <c r="AR160" s="256"/>
      <c r="AS160" s="256"/>
      <c r="AT160" s="256"/>
      <c r="AU160" s="256"/>
      <c r="AV160" s="256"/>
      <c r="AW160" s="256"/>
      <c r="AX160" s="256"/>
      <c r="AY160" s="256"/>
      <c r="AZ160" s="256"/>
      <c r="BA160" s="256"/>
      <c r="BB160" s="256"/>
      <c r="BC160" s="256"/>
      <c r="BD160" s="256"/>
      <c r="BE160" s="256"/>
    </row>
    <row r="161" spans="3:57" ht="15">
      <c r="C161" s="256"/>
      <c r="D161" s="265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  <c r="P161" s="256"/>
      <c r="Q161" s="256"/>
      <c r="R161" s="256"/>
      <c r="S161" s="256"/>
      <c r="T161" s="256"/>
      <c r="U161" s="256"/>
      <c r="V161" s="256"/>
      <c r="W161" s="256"/>
      <c r="X161" s="256"/>
      <c r="Y161" s="256"/>
      <c r="Z161" s="256"/>
      <c r="AA161" s="256"/>
      <c r="AB161" s="256"/>
      <c r="AC161" s="256"/>
      <c r="AD161" s="256"/>
      <c r="AE161" s="256"/>
      <c r="AF161" s="256"/>
      <c r="AG161" s="256"/>
      <c r="AH161" s="256"/>
      <c r="AI161" s="256"/>
      <c r="AJ161" s="256"/>
      <c r="AK161" s="256"/>
      <c r="AL161" s="256"/>
      <c r="AM161" s="256"/>
      <c r="AN161" s="256"/>
      <c r="AO161" s="256"/>
      <c r="AP161" s="256"/>
      <c r="AQ161" s="256"/>
      <c r="AR161" s="256"/>
      <c r="AS161" s="256"/>
      <c r="AT161" s="256"/>
      <c r="AU161" s="256"/>
      <c r="AV161" s="256"/>
      <c r="AW161" s="256"/>
      <c r="AX161" s="256"/>
      <c r="AY161" s="256"/>
      <c r="AZ161" s="256"/>
      <c r="BA161" s="256"/>
      <c r="BB161" s="256"/>
      <c r="BC161" s="256"/>
      <c r="BD161" s="256"/>
      <c r="BE161" s="256"/>
    </row>
    <row r="162" spans="3:57" ht="15">
      <c r="C162" s="256"/>
      <c r="D162" s="265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6"/>
      <c r="P162" s="256"/>
      <c r="Q162" s="256"/>
      <c r="R162" s="256"/>
      <c r="S162" s="256"/>
      <c r="T162" s="256"/>
      <c r="U162" s="256"/>
      <c r="V162" s="256"/>
      <c r="W162" s="256"/>
      <c r="X162" s="256"/>
      <c r="Y162" s="256"/>
      <c r="Z162" s="256"/>
      <c r="AA162" s="256"/>
      <c r="AB162" s="256"/>
      <c r="AC162" s="256"/>
      <c r="AD162" s="256"/>
      <c r="AE162" s="256"/>
      <c r="AF162" s="256"/>
      <c r="AG162" s="256"/>
      <c r="AH162" s="256"/>
      <c r="AI162" s="256"/>
      <c r="AJ162" s="256"/>
      <c r="AK162" s="256"/>
      <c r="AL162" s="256"/>
      <c r="AM162" s="256"/>
      <c r="AN162" s="256"/>
      <c r="AO162" s="256"/>
      <c r="AP162" s="256"/>
      <c r="AQ162" s="256"/>
      <c r="AR162" s="256"/>
      <c r="AS162" s="256"/>
      <c r="AT162" s="256"/>
      <c r="AU162" s="256"/>
      <c r="AV162" s="256"/>
      <c r="AW162" s="256"/>
      <c r="AX162" s="256"/>
      <c r="AY162" s="256"/>
      <c r="AZ162" s="256"/>
      <c r="BA162" s="256"/>
      <c r="BB162" s="256"/>
      <c r="BC162" s="256"/>
      <c r="BD162" s="256"/>
      <c r="BE162" s="256"/>
    </row>
    <row r="163" spans="3:57" ht="15">
      <c r="C163" s="256"/>
      <c r="D163" s="265"/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/>
      <c r="P163" s="256"/>
      <c r="Q163" s="256"/>
      <c r="R163" s="256"/>
      <c r="S163" s="256"/>
      <c r="T163" s="256"/>
      <c r="U163" s="256"/>
      <c r="V163" s="256"/>
      <c r="W163" s="256"/>
      <c r="X163" s="256"/>
      <c r="Y163" s="256"/>
      <c r="Z163" s="256"/>
      <c r="AA163" s="256"/>
      <c r="AB163" s="256"/>
      <c r="AC163" s="256"/>
      <c r="AD163" s="256"/>
      <c r="AE163" s="256"/>
      <c r="AF163" s="256"/>
      <c r="AG163" s="256"/>
      <c r="AH163" s="256"/>
      <c r="AI163" s="256"/>
      <c r="AJ163" s="256"/>
      <c r="AK163" s="256"/>
      <c r="AL163" s="256"/>
      <c r="AM163" s="256"/>
      <c r="AN163" s="256"/>
      <c r="AO163" s="256"/>
      <c r="AP163" s="256"/>
      <c r="AQ163" s="256"/>
      <c r="AR163" s="256"/>
      <c r="AS163" s="256"/>
      <c r="AT163" s="256"/>
      <c r="AU163" s="256"/>
      <c r="AV163" s="256"/>
      <c r="AW163" s="256"/>
      <c r="AX163" s="256"/>
      <c r="AY163" s="256"/>
      <c r="AZ163" s="256"/>
      <c r="BA163" s="256"/>
      <c r="BB163" s="256"/>
      <c r="BC163" s="256"/>
      <c r="BD163" s="256"/>
      <c r="BE163" s="256"/>
    </row>
    <row r="164" spans="3:57" ht="15">
      <c r="C164" s="256"/>
      <c r="D164" s="265"/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/>
      <c r="AD164" s="256"/>
      <c r="AE164" s="256"/>
      <c r="AF164" s="256"/>
      <c r="AG164" s="256"/>
      <c r="AH164" s="256"/>
      <c r="AI164" s="256"/>
      <c r="AJ164" s="256"/>
      <c r="AK164" s="256"/>
      <c r="AL164" s="256"/>
      <c r="AM164" s="256"/>
      <c r="AN164" s="256"/>
      <c r="AO164" s="256"/>
      <c r="AP164" s="256"/>
      <c r="AQ164" s="256"/>
      <c r="AR164" s="256"/>
      <c r="AS164" s="256"/>
      <c r="AT164" s="256"/>
      <c r="AU164" s="256"/>
      <c r="AV164" s="256"/>
      <c r="AW164" s="256"/>
      <c r="AX164" s="256"/>
      <c r="AY164" s="256"/>
      <c r="AZ164" s="256"/>
      <c r="BA164" s="256"/>
      <c r="BB164" s="256"/>
      <c r="BC164" s="256"/>
      <c r="BD164" s="256"/>
      <c r="BE164" s="256"/>
    </row>
    <row r="165" spans="3:57" ht="15">
      <c r="C165" s="256"/>
      <c r="D165" s="265"/>
      <c r="E165" s="256"/>
      <c r="F165" s="256"/>
      <c r="G165" s="256"/>
      <c r="H165" s="256"/>
      <c r="I165" s="256"/>
      <c r="J165" s="256"/>
      <c r="K165" s="256"/>
      <c r="L165" s="256"/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56"/>
      <c r="AD165" s="256"/>
      <c r="AE165" s="256"/>
      <c r="AF165" s="256"/>
      <c r="AG165" s="256"/>
      <c r="AH165" s="256"/>
      <c r="AI165" s="256"/>
      <c r="AJ165" s="256"/>
      <c r="AK165" s="256"/>
      <c r="AL165" s="256"/>
      <c r="AM165" s="256"/>
      <c r="AN165" s="256"/>
      <c r="AO165" s="256"/>
      <c r="AP165" s="256"/>
      <c r="AQ165" s="256"/>
      <c r="AR165" s="256"/>
      <c r="AS165" s="256"/>
      <c r="AT165" s="256"/>
      <c r="AU165" s="256"/>
      <c r="AV165" s="256"/>
      <c r="AW165" s="256"/>
      <c r="AX165" s="256"/>
      <c r="AY165" s="256"/>
      <c r="AZ165" s="256"/>
      <c r="BA165" s="256"/>
      <c r="BB165" s="256"/>
      <c r="BC165" s="256"/>
      <c r="BD165" s="256"/>
      <c r="BE165" s="256"/>
    </row>
    <row r="166" spans="3:57" ht="15">
      <c r="C166" s="256"/>
      <c r="D166" s="265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56"/>
      <c r="Q166" s="256"/>
      <c r="R166" s="256"/>
      <c r="S166" s="256"/>
      <c r="T166" s="256"/>
      <c r="U166" s="256"/>
      <c r="V166" s="256"/>
      <c r="W166" s="256"/>
      <c r="X166" s="256"/>
      <c r="Y166" s="256"/>
      <c r="Z166" s="256"/>
      <c r="AA166" s="256"/>
      <c r="AB166" s="256"/>
      <c r="AC166" s="256"/>
      <c r="AD166" s="256"/>
      <c r="AE166" s="256"/>
      <c r="AF166" s="256"/>
      <c r="AG166" s="256"/>
      <c r="AH166" s="256"/>
      <c r="AI166" s="256"/>
      <c r="AJ166" s="256"/>
      <c r="AK166" s="256"/>
      <c r="AL166" s="256"/>
      <c r="AM166" s="256"/>
      <c r="AN166" s="256"/>
      <c r="AO166" s="256"/>
      <c r="AP166" s="256"/>
      <c r="AQ166" s="256"/>
      <c r="AR166" s="256"/>
      <c r="AS166" s="256"/>
      <c r="AT166" s="256"/>
      <c r="AU166" s="256"/>
      <c r="AV166" s="256"/>
      <c r="AW166" s="256"/>
      <c r="AX166" s="256"/>
      <c r="AY166" s="256"/>
      <c r="AZ166" s="256"/>
      <c r="BA166" s="256"/>
      <c r="BB166" s="256"/>
      <c r="BC166" s="256"/>
      <c r="BD166" s="256"/>
      <c r="BE166" s="256"/>
    </row>
    <row r="167" spans="3:57" ht="15">
      <c r="C167" s="256"/>
      <c r="D167" s="265"/>
      <c r="E167" s="256"/>
      <c r="F167" s="256"/>
      <c r="G167" s="256"/>
      <c r="H167" s="256"/>
      <c r="I167" s="256"/>
      <c r="J167" s="256"/>
      <c r="K167" s="256"/>
      <c r="L167" s="256"/>
      <c r="M167" s="256"/>
      <c r="N167" s="256"/>
      <c r="O167" s="256"/>
      <c r="P167" s="256"/>
      <c r="Q167" s="256"/>
      <c r="R167" s="256"/>
      <c r="S167" s="256"/>
      <c r="T167" s="256"/>
      <c r="U167" s="256"/>
      <c r="V167" s="256"/>
      <c r="W167" s="256"/>
      <c r="X167" s="256"/>
      <c r="Y167" s="256"/>
      <c r="Z167" s="256"/>
      <c r="AA167" s="256"/>
      <c r="AB167" s="256"/>
      <c r="AC167" s="256"/>
      <c r="AD167" s="256"/>
      <c r="AE167" s="256"/>
      <c r="AF167" s="256"/>
      <c r="AG167" s="256"/>
      <c r="AH167" s="256"/>
      <c r="AI167" s="256"/>
      <c r="AJ167" s="256"/>
      <c r="AK167" s="256"/>
      <c r="AL167" s="256"/>
      <c r="AM167" s="256"/>
      <c r="AN167" s="256"/>
      <c r="AO167" s="256"/>
      <c r="AP167" s="256"/>
      <c r="AQ167" s="256"/>
      <c r="AR167" s="256"/>
      <c r="AS167" s="256"/>
      <c r="AT167" s="256"/>
      <c r="AU167" s="256"/>
      <c r="AV167" s="256"/>
      <c r="AW167" s="256"/>
      <c r="AX167" s="256"/>
      <c r="AY167" s="256"/>
      <c r="AZ167" s="256"/>
      <c r="BA167" s="256"/>
      <c r="BB167" s="256"/>
      <c r="BC167" s="256"/>
      <c r="BD167" s="256"/>
      <c r="BE167" s="256"/>
    </row>
    <row r="168" spans="3:57" ht="15">
      <c r="C168" s="256"/>
      <c r="D168" s="265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6"/>
      <c r="P168" s="256"/>
      <c r="Q168" s="256"/>
      <c r="R168" s="256"/>
      <c r="S168" s="256"/>
      <c r="T168" s="256"/>
      <c r="U168" s="256"/>
      <c r="V168" s="256"/>
      <c r="W168" s="256"/>
      <c r="X168" s="256"/>
      <c r="Y168" s="256"/>
      <c r="Z168" s="256"/>
      <c r="AA168" s="256"/>
      <c r="AB168" s="256"/>
      <c r="AC168" s="256"/>
      <c r="AD168" s="256"/>
      <c r="AE168" s="256"/>
      <c r="AF168" s="256"/>
      <c r="AG168" s="256"/>
      <c r="AH168" s="256"/>
      <c r="AI168" s="256"/>
      <c r="AJ168" s="256"/>
      <c r="AK168" s="256"/>
      <c r="AL168" s="256"/>
      <c r="AM168" s="256"/>
      <c r="AN168" s="256"/>
      <c r="AO168" s="256"/>
      <c r="AP168" s="256"/>
      <c r="AQ168" s="256"/>
      <c r="AR168" s="256"/>
      <c r="AS168" s="256"/>
      <c r="AT168" s="256"/>
      <c r="AU168" s="256"/>
      <c r="AV168" s="256"/>
      <c r="AW168" s="256"/>
      <c r="AX168" s="256"/>
      <c r="AY168" s="256"/>
      <c r="AZ168" s="256"/>
      <c r="BA168" s="256"/>
      <c r="BB168" s="256"/>
      <c r="BC168" s="256"/>
      <c r="BD168" s="256"/>
      <c r="BE168" s="256"/>
    </row>
    <row r="169" spans="3:57" ht="15">
      <c r="C169" s="256"/>
      <c r="D169" s="265"/>
      <c r="E169" s="256"/>
      <c r="F169" s="256"/>
      <c r="G169" s="256"/>
      <c r="H169" s="256"/>
      <c r="I169" s="256"/>
      <c r="J169" s="256"/>
      <c r="K169" s="256"/>
      <c r="L169" s="256"/>
      <c r="M169" s="256"/>
      <c r="N169" s="256"/>
      <c r="O169" s="256"/>
      <c r="P169" s="256"/>
      <c r="Q169" s="256"/>
      <c r="R169" s="256"/>
      <c r="S169" s="256"/>
      <c r="T169" s="256"/>
      <c r="U169" s="256"/>
      <c r="V169" s="256"/>
      <c r="W169" s="256"/>
      <c r="X169" s="256"/>
      <c r="Y169" s="256"/>
      <c r="Z169" s="256"/>
      <c r="AA169" s="256"/>
      <c r="AB169" s="256"/>
      <c r="AC169" s="256"/>
      <c r="AD169" s="256"/>
      <c r="AE169" s="256"/>
      <c r="AF169" s="256"/>
      <c r="AG169" s="256"/>
      <c r="AH169" s="256"/>
      <c r="AI169" s="256"/>
      <c r="AJ169" s="256"/>
      <c r="AK169" s="256"/>
      <c r="AL169" s="256"/>
      <c r="AM169" s="256"/>
      <c r="AN169" s="256"/>
      <c r="AO169" s="256"/>
      <c r="AP169" s="256"/>
      <c r="AQ169" s="256"/>
      <c r="AR169" s="256"/>
      <c r="AS169" s="256"/>
      <c r="AT169" s="256"/>
      <c r="AU169" s="256"/>
      <c r="AV169" s="256"/>
      <c r="AW169" s="256"/>
      <c r="AX169" s="256"/>
      <c r="AY169" s="256"/>
      <c r="AZ169" s="256"/>
      <c r="BA169" s="256"/>
      <c r="BB169" s="256"/>
      <c r="BC169" s="256"/>
      <c r="BD169" s="256"/>
      <c r="BE169" s="256"/>
    </row>
    <row r="170" spans="3:57" ht="15">
      <c r="C170" s="256"/>
      <c r="D170" s="265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  <c r="V170" s="256"/>
      <c r="W170" s="256"/>
      <c r="X170" s="256"/>
      <c r="Y170" s="256"/>
      <c r="Z170" s="256"/>
      <c r="AA170" s="256"/>
      <c r="AB170" s="256"/>
      <c r="AC170" s="256"/>
      <c r="AD170" s="256"/>
      <c r="AE170" s="256"/>
      <c r="AF170" s="256"/>
      <c r="AG170" s="256"/>
      <c r="AH170" s="256"/>
      <c r="AI170" s="256"/>
      <c r="AJ170" s="256"/>
      <c r="AK170" s="256"/>
      <c r="AL170" s="256"/>
      <c r="AM170" s="256"/>
      <c r="AN170" s="256"/>
      <c r="AO170" s="256"/>
      <c r="AP170" s="256"/>
      <c r="AQ170" s="256"/>
      <c r="AR170" s="256"/>
      <c r="AS170" s="256"/>
      <c r="AT170" s="256"/>
      <c r="AU170" s="256"/>
      <c r="AV170" s="256"/>
      <c r="AW170" s="256"/>
      <c r="AX170" s="256"/>
      <c r="AY170" s="256"/>
      <c r="AZ170" s="256"/>
      <c r="BA170" s="256"/>
      <c r="BB170" s="256"/>
      <c r="BC170" s="256"/>
      <c r="BD170" s="256"/>
      <c r="BE170" s="256"/>
    </row>
    <row r="171" spans="3:57" ht="15">
      <c r="C171" s="256"/>
      <c r="D171" s="265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  <c r="S171" s="256"/>
      <c r="T171" s="256"/>
      <c r="U171" s="256"/>
      <c r="V171" s="256"/>
      <c r="W171" s="256"/>
      <c r="X171" s="256"/>
      <c r="Y171" s="256"/>
      <c r="Z171" s="256"/>
      <c r="AA171" s="256"/>
      <c r="AB171" s="256"/>
      <c r="AC171" s="256"/>
      <c r="AD171" s="256"/>
      <c r="AE171" s="256"/>
      <c r="AF171" s="256"/>
      <c r="AG171" s="256"/>
      <c r="AH171" s="256"/>
      <c r="AI171" s="256"/>
      <c r="AJ171" s="256"/>
      <c r="AK171" s="256"/>
      <c r="AL171" s="256"/>
      <c r="AM171" s="256"/>
      <c r="AN171" s="256"/>
      <c r="AO171" s="256"/>
      <c r="AP171" s="256"/>
      <c r="AQ171" s="256"/>
      <c r="AR171" s="256"/>
      <c r="AS171" s="256"/>
      <c r="AT171" s="256"/>
      <c r="AU171" s="256"/>
      <c r="AV171" s="256"/>
      <c r="AW171" s="256"/>
      <c r="AX171" s="256"/>
      <c r="AY171" s="256"/>
      <c r="AZ171" s="256"/>
      <c r="BA171" s="256"/>
      <c r="BB171" s="256"/>
      <c r="BC171" s="256"/>
      <c r="BD171" s="256"/>
      <c r="BE171" s="256"/>
    </row>
    <row r="172" spans="3:57" ht="15">
      <c r="C172" s="256"/>
      <c r="D172" s="265"/>
      <c r="E172" s="256"/>
      <c r="F172" s="256"/>
      <c r="G172" s="256"/>
      <c r="H172" s="256"/>
      <c r="I172" s="256"/>
      <c r="J172" s="256"/>
      <c r="K172" s="256"/>
      <c r="L172" s="256"/>
      <c r="M172" s="256"/>
      <c r="N172" s="256"/>
      <c r="O172" s="256"/>
      <c r="P172" s="256"/>
      <c r="Q172" s="256"/>
      <c r="R172" s="256"/>
      <c r="S172" s="256"/>
      <c r="T172" s="256"/>
      <c r="U172" s="256"/>
      <c r="V172" s="256"/>
      <c r="W172" s="256"/>
      <c r="X172" s="256"/>
      <c r="Y172" s="256"/>
      <c r="Z172" s="256"/>
      <c r="AA172" s="256"/>
      <c r="AB172" s="256"/>
      <c r="AC172" s="256"/>
      <c r="AD172" s="256"/>
      <c r="AE172" s="256"/>
      <c r="AF172" s="256"/>
      <c r="AG172" s="256"/>
      <c r="AH172" s="256"/>
      <c r="AI172" s="256"/>
      <c r="AJ172" s="256"/>
      <c r="AK172" s="256"/>
      <c r="AL172" s="256"/>
      <c r="AM172" s="256"/>
      <c r="AN172" s="256"/>
      <c r="AO172" s="256"/>
      <c r="AP172" s="256"/>
      <c r="AQ172" s="256"/>
      <c r="AR172" s="256"/>
      <c r="AS172" s="256"/>
      <c r="AT172" s="256"/>
      <c r="AU172" s="256"/>
      <c r="AV172" s="256"/>
      <c r="AW172" s="256"/>
      <c r="AX172" s="256"/>
      <c r="AY172" s="256"/>
      <c r="AZ172" s="256"/>
      <c r="BA172" s="256"/>
      <c r="BB172" s="256"/>
      <c r="BC172" s="256"/>
      <c r="BD172" s="256"/>
      <c r="BE172" s="256"/>
    </row>
    <row r="173" spans="3:57" ht="15">
      <c r="C173" s="256"/>
      <c r="D173" s="265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  <c r="V173" s="256"/>
      <c r="W173" s="256"/>
      <c r="X173" s="256"/>
      <c r="Y173" s="256"/>
      <c r="Z173" s="256"/>
      <c r="AA173" s="256"/>
      <c r="AB173" s="256"/>
      <c r="AC173" s="256"/>
      <c r="AD173" s="256"/>
      <c r="AE173" s="256"/>
      <c r="AF173" s="256"/>
      <c r="AG173" s="256"/>
      <c r="AH173" s="256"/>
      <c r="AI173" s="256"/>
      <c r="AJ173" s="256"/>
      <c r="AK173" s="256"/>
      <c r="AL173" s="256"/>
      <c r="AM173" s="256"/>
      <c r="AN173" s="256"/>
      <c r="AO173" s="256"/>
      <c r="AP173" s="256"/>
      <c r="AQ173" s="256"/>
      <c r="AR173" s="256"/>
      <c r="AS173" s="256"/>
      <c r="AT173" s="256"/>
      <c r="AU173" s="256"/>
      <c r="AV173" s="256"/>
      <c r="AW173" s="256"/>
      <c r="AX173" s="256"/>
      <c r="AY173" s="256"/>
      <c r="AZ173" s="256"/>
      <c r="BA173" s="256"/>
      <c r="BB173" s="256"/>
      <c r="BC173" s="256"/>
      <c r="BD173" s="256"/>
      <c r="BE173" s="256"/>
    </row>
  </sheetData>
  <sheetProtection/>
  <mergeCells count="13">
    <mergeCell ref="O1:P1"/>
    <mergeCell ref="Y1:Z1"/>
    <mergeCell ref="W1:X1"/>
    <mergeCell ref="U1:V1"/>
    <mergeCell ref="S1:T1"/>
    <mergeCell ref="Q1:R1"/>
    <mergeCell ref="M1:N1"/>
    <mergeCell ref="K1:L1"/>
    <mergeCell ref="A1:A2"/>
    <mergeCell ref="B1:B2"/>
    <mergeCell ref="G1:H1"/>
    <mergeCell ref="I1:J1"/>
    <mergeCell ref="E1:F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D2"/>
    </sheetView>
  </sheetViews>
  <sheetFormatPr defaultColWidth="9.140625" defaultRowHeight="12.75"/>
  <cols>
    <col min="1" max="1" width="45.421875" style="184" customWidth="1"/>
    <col min="2" max="2" width="20.140625" style="184" customWidth="1"/>
    <col min="3" max="3" width="20.421875" style="0" customWidth="1"/>
    <col min="4" max="4" width="23.57421875" style="0" customWidth="1"/>
    <col min="5" max="5" width="20.421875" style="228" customWidth="1"/>
    <col min="6" max="6" width="23.57421875" style="228" customWidth="1"/>
    <col min="7" max="7" width="20.421875" style="0" customWidth="1"/>
    <col min="8" max="8" width="23.57421875" style="0" customWidth="1"/>
    <col min="9" max="9" width="20.421875" style="228" customWidth="1"/>
    <col min="10" max="10" width="23.57421875" style="228" customWidth="1"/>
    <col min="11" max="11" width="20.421875" style="0" customWidth="1"/>
    <col min="12" max="12" width="23.57421875" style="0" customWidth="1"/>
  </cols>
  <sheetData>
    <row r="1" spans="1:12" s="237" customFormat="1" ht="15">
      <c r="A1" s="447" t="s">
        <v>65</v>
      </c>
      <c r="B1" s="447" t="s">
        <v>41</v>
      </c>
      <c r="C1" s="242">
        <v>41852</v>
      </c>
      <c r="D1" s="242"/>
      <c r="E1" s="243">
        <v>41883</v>
      </c>
      <c r="F1" s="243"/>
      <c r="G1" s="242">
        <v>41913</v>
      </c>
      <c r="H1" s="242"/>
      <c r="I1" s="243">
        <v>41944</v>
      </c>
      <c r="J1" s="243"/>
      <c r="K1" s="242">
        <v>41974</v>
      </c>
      <c r="L1" s="242"/>
    </row>
    <row r="2" spans="1:12" s="229" customFormat="1" ht="15">
      <c r="A2" s="447"/>
      <c r="B2" s="447"/>
      <c r="C2" s="238" t="s">
        <v>42</v>
      </c>
      <c r="D2" s="239" t="s">
        <v>66</v>
      </c>
      <c r="E2" s="240" t="s">
        <v>42</v>
      </c>
      <c r="F2" s="241" t="s">
        <v>66</v>
      </c>
      <c r="G2" s="238" t="s">
        <v>42</v>
      </c>
      <c r="H2" s="239" t="s">
        <v>66</v>
      </c>
      <c r="I2" s="240" t="s">
        <v>42</v>
      </c>
      <c r="J2" s="241" t="s">
        <v>66</v>
      </c>
      <c r="K2" s="238" t="s">
        <v>42</v>
      </c>
      <c r="L2" s="239" t="s">
        <v>66</v>
      </c>
    </row>
    <row r="3" spans="1:12" ht="15">
      <c r="A3" s="188"/>
      <c r="B3" s="187"/>
      <c r="C3" s="174"/>
      <c r="D3" s="222"/>
      <c r="E3" s="158"/>
      <c r="F3" s="225"/>
      <c r="G3" s="174"/>
      <c r="H3" s="222"/>
      <c r="I3" s="158"/>
      <c r="J3" s="225"/>
      <c r="K3" s="174"/>
      <c r="L3" s="222"/>
    </row>
    <row r="4" spans="1:12" ht="15">
      <c r="A4" s="188" t="s">
        <v>67</v>
      </c>
      <c r="B4" s="187" t="s">
        <v>44</v>
      </c>
      <c r="C4" s="181">
        <v>608663</v>
      </c>
      <c r="D4" s="223">
        <v>41877</v>
      </c>
      <c r="E4" s="165">
        <v>639594</v>
      </c>
      <c r="F4" s="226">
        <v>41908</v>
      </c>
      <c r="G4" s="181">
        <v>608663</v>
      </c>
      <c r="H4" s="223">
        <v>41877</v>
      </c>
      <c r="I4" s="165">
        <v>561645</v>
      </c>
      <c r="J4" s="226">
        <v>41969</v>
      </c>
      <c r="K4" s="181">
        <v>624531</v>
      </c>
      <c r="L4" s="223">
        <v>41992</v>
      </c>
    </row>
    <row r="5" spans="1:12" ht="15">
      <c r="A5" s="188"/>
      <c r="B5" s="187" t="s">
        <v>45</v>
      </c>
      <c r="C5" s="181">
        <v>942022</v>
      </c>
      <c r="D5" s="223">
        <v>41862</v>
      </c>
      <c r="E5" s="165">
        <v>946691</v>
      </c>
      <c r="F5" s="226">
        <v>41886</v>
      </c>
      <c r="G5" s="181">
        <v>942022</v>
      </c>
      <c r="H5" s="223">
        <v>41862</v>
      </c>
      <c r="I5" s="165">
        <v>816960</v>
      </c>
      <c r="J5" s="226">
        <v>41955</v>
      </c>
      <c r="K5" s="181">
        <v>1101840</v>
      </c>
      <c r="L5" s="223">
        <v>41984</v>
      </c>
    </row>
    <row r="6" spans="1:12" ht="15">
      <c r="A6" s="188"/>
      <c r="B6" s="187" t="s">
        <v>46</v>
      </c>
      <c r="C6" s="181">
        <v>1127940</v>
      </c>
      <c r="D6" s="223">
        <v>41869</v>
      </c>
      <c r="E6" s="165">
        <v>1101144</v>
      </c>
      <c r="F6" s="226">
        <v>41886</v>
      </c>
      <c r="G6" s="181">
        <v>1127940</v>
      </c>
      <c r="H6" s="223">
        <v>41869</v>
      </c>
      <c r="I6" s="165">
        <v>1077000</v>
      </c>
      <c r="J6" s="226">
        <v>41955</v>
      </c>
      <c r="K6" s="181">
        <v>1682812</v>
      </c>
      <c r="L6" s="223">
        <v>42349</v>
      </c>
    </row>
    <row r="7" spans="1:12" ht="15">
      <c r="A7" s="188"/>
      <c r="B7" s="187"/>
      <c r="C7" s="175"/>
      <c r="D7" s="223"/>
      <c r="E7" s="159"/>
      <c r="F7" s="226"/>
      <c r="G7" s="175"/>
      <c r="H7" s="223"/>
      <c r="I7" s="159"/>
      <c r="J7" s="226"/>
      <c r="K7" s="175"/>
      <c r="L7" s="223"/>
    </row>
    <row r="8" spans="1:12" ht="15">
      <c r="A8" s="188" t="s">
        <v>68</v>
      </c>
      <c r="B8" s="187" t="s">
        <v>44</v>
      </c>
      <c r="C8" s="181">
        <v>64924</v>
      </c>
      <c r="D8" s="223">
        <v>41852</v>
      </c>
      <c r="E8" s="165">
        <v>85675</v>
      </c>
      <c r="F8" s="226">
        <v>41912</v>
      </c>
      <c r="G8" s="181">
        <v>64924</v>
      </c>
      <c r="H8" s="223">
        <v>41852</v>
      </c>
      <c r="I8" s="165">
        <v>64255</v>
      </c>
      <c r="J8" s="226">
        <v>41968</v>
      </c>
      <c r="K8" s="181">
        <v>73142</v>
      </c>
      <c r="L8" s="223">
        <v>41989</v>
      </c>
    </row>
    <row r="9" spans="1:12" ht="15">
      <c r="A9" s="188"/>
      <c r="B9" s="187" t="s">
        <v>45</v>
      </c>
      <c r="C9" s="181">
        <v>942022</v>
      </c>
      <c r="D9" s="223">
        <v>41862</v>
      </c>
      <c r="E9" s="165">
        <v>324420</v>
      </c>
      <c r="F9" s="226">
        <v>247</v>
      </c>
      <c r="G9" s="181">
        <v>942022</v>
      </c>
      <c r="H9" s="223">
        <v>41862</v>
      </c>
      <c r="I9" s="165">
        <v>289700</v>
      </c>
      <c r="J9" s="226">
        <v>309</v>
      </c>
      <c r="K9" s="181">
        <v>267690</v>
      </c>
      <c r="L9" s="223">
        <v>41984</v>
      </c>
    </row>
    <row r="10" spans="1:12" ht="15">
      <c r="A10" s="188"/>
      <c r="B10" s="187" t="s">
        <v>46</v>
      </c>
      <c r="C10" s="175">
        <v>1030604</v>
      </c>
      <c r="D10" s="223">
        <v>41858</v>
      </c>
      <c r="E10" s="159">
        <v>915158</v>
      </c>
      <c r="F10" s="226">
        <v>41894</v>
      </c>
      <c r="G10" s="175">
        <v>1030604</v>
      </c>
      <c r="H10" s="223">
        <v>41858</v>
      </c>
      <c r="I10" s="159">
        <v>771015</v>
      </c>
      <c r="J10" s="226">
        <v>41946</v>
      </c>
      <c r="K10" s="175">
        <v>1020290</v>
      </c>
      <c r="L10" s="223">
        <v>41984</v>
      </c>
    </row>
    <row r="11" spans="1:12" ht="15">
      <c r="A11" s="188"/>
      <c r="B11" s="187"/>
      <c r="C11" s="175"/>
      <c r="D11" s="223"/>
      <c r="E11" s="159"/>
      <c r="F11" s="226"/>
      <c r="G11" s="175"/>
      <c r="H11" s="223"/>
      <c r="I11" s="159"/>
      <c r="J11" s="226"/>
      <c r="K11" s="175"/>
      <c r="L11" s="223"/>
    </row>
    <row r="12" spans="1:12" ht="15">
      <c r="A12" s="188" t="s">
        <v>69</v>
      </c>
      <c r="B12" s="187" t="s">
        <v>44</v>
      </c>
      <c r="C12" s="175">
        <v>25170</v>
      </c>
      <c r="D12" s="223">
        <v>41856</v>
      </c>
      <c r="E12" s="159">
        <v>32812</v>
      </c>
      <c r="F12" s="226">
        <v>41907</v>
      </c>
      <c r="G12" s="175">
        <v>25170</v>
      </c>
      <c r="H12" s="223">
        <v>41856</v>
      </c>
      <c r="I12" s="159">
        <v>26676</v>
      </c>
      <c r="J12" s="226">
        <v>41953</v>
      </c>
      <c r="K12" s="175">
        <v>42447</v>
      </c>
      <c r="L12" s="223">
        <v>41984</v>
      </c>
    </row>
    <row r="13" spans="1:12" ht="15">
      <c r="A13" s="188"/>
      <c r="B13" s="187" t="s">
        <v>45</v>
      </c>
      <c r="C13" s="181">
        <v>206390</v>
      </c>
      <c r="D13" s="223">
        <v>41872</v>
      </c>
      <c r="E13" s="165">
        <v>143667</v>
      </c>
      <c r="F13" s="226">
        <v>41911</v>
      </c>
      <c r="G13" s="181">
        <v>206390</v>
      </c>
      <c r="H13" s="223">
        <v>41872</v>
      </c>
      <c r="I13" s="165">
        <v>143060</v>
      </c>
      <c r="J13" s="226">
        <v>41948</v>
      </c>
      <c r="K13" s="181">
        <v>153980</v>
      </c>
      <c r="L13" s="223">
        <v>41984</v>
      </c>
    </row>
    <row r="14" spans="1:12" ht="15">
      <c r="A14" s="188"/>
      <c r="B14" s="187" t="s">
        <v>46</v>
      </c>
      <c r="C14" s="181">
        <v>595506</v>
      </c>
      <c r="D14" s="223">
        <v>41852</v>
      </c>
      <c r="E14" s="165">
        <v>671818</v>
      </c>
      <c r="F14" s="226">
        <v>41908</v>
      </c>
      <c r="G14" s="181">
        <v>595506</v>
      </c>
      <c r="H14" s="223">
        <v>41852</v>
      </c>
      <c r="I14" s="165">
        <v>632163</v>
      </c>
      <c r="J14" s="226">
        <v>41947</v>
      </c>
      <c r="K14" s="181">
        <v>836496</v>
      </c>
      <c r="L14" s="223">
        <v>41984</v>
      </c>
    </row>
    <row r="15" spans="1:12" ht="15">
      <c r="A15" s="188"/>
      <c r="B15" s="187"/>
      <c r="C15" s="181"/>
      <c r="D15" s="223"/>
      <c r="E15" s="165"/>
      <c r="F15" s="226"/>
      <c r="G15" s="181"/>
      <c r="H15" s="223"/>
      <c r="I15" s="165"/>
      <c r="J15" s="226"/>
      <c r="K15" s="181"/>
      <c r="L15" s="223"/>
    </row>
    <row r="16" spans="1:12" ht="15">
      <c r="A16" s="188" t="s">
        <v>70</v>
      </c>
      <c r="B16" s="187" t="s">
        <v>44</v>
      </c>
      <c r="C16" s="181">
        <v>482892</v>
      </c>
      <c r="D16" s="223">
        <v>41862</v>
      </c>
      <c r="E16" s="165">
        <v>478190</v>
      </c>
      <c r="F16" s="226">
        <v>41890</v>
      </c>
      <c r="G16" s="181">
        <v>482892</v>
      </c>
      <c r="H16" s="223">
        <v>41862</v>
      </c>
      <c r="I16" s="165">
        <v>480807</v>
      </c>
      <c r="J16" s="226">
        <v>41964</v>
      </c>
      <c r="K16" s="244"/>
      <c r="L16" s="245"/>
    </row>
    <row r="17" spans="1:12" ht="15">
      <c r="A17" s="188"/>
      <c r="B17" s="187" t="s">
        <v>45</v>
      </c>
      <c r="C17" s="181">
        <v>659291</v>
      </c>
      <c r="D17" s="223">
        <v>41878</v>
      </c>
      <c r="E17" s="165">
        <v>672690</v>
      </c>
      <c r="F17" s="226">
        <v>41894</v>
      </c>
      <c r="G17" s="181">
        <v>659291</v>
      </c>
      <c r="H17" s="223">
        <v>41878</v>
      </c>
      <c r="I17" s="165">
        <v>673090</v>
      </c>
      <c r="J17" s="226">
        <v>41957</v>
      </c>
      <c r="K17" s="244"/>
      <c r="L17" s="245"/>
    </row>
    <row r="18" spans="1:12" ht="15">
      <c r="A18" s="188"/>
      <c r="B18" s="187" t="s">
        <v>46</v>
      </c>
      <c r="C18" s="181">
        <v>1213473</v>
      </c>
      <c r="D18" s="223">
        <v>41855</v>
      </c>
      <c r="E18" s="165">
        <v>2387657</v>
      </c>
      <c r="F18" s="226">
        <v>41912</v>
      </c>
      <c r="G18" s="181">
        <v>1213473</v>
      </c>
      <c r="H18" s="223">
        <v>41855</v>
      </c>
      <c r="I18" s="165">
        <v>1147411</v>
      </c>
      <c r="J18" s="226">
        <v>41960</v>
      </c>
      <c r="K18" s="244"/>
      <c r="L18" s="245"/>
    </row>
    <row r="19" spans="1:12" ht="15">
      <c r="A19" s="188"/>
      <c r="B19" s="187"/>
      <c r="C19" s="175"/>
      <c r="D19" s="223"/>
      <c r="E19" s="159"/>
      <c r="F19" s="226"/>
      <c r="G19" s="175"/>
      <c r="H19" s="223"/>
      <c r="I19" s="159"/>
      <c r="J19" s="226"/>
      <c r="K19" s="175"/>
      <c r="L19" s="223"/>
    </row>
    <row r="20" spans="1:12" ht="15">
      <c r="A20" s="188" t="s">
        <v>71</v>
      </c>
      <c r="B20" s="187" t="s">
        <v>44</v>
      </c>
      <c r="C20" s="181">
        <v>64165</v>
      </c>
      <c r="D20" s="223">
        <v>41852</v>
      </c>
      <c r="E20" s="165">
        <v>81660</v>
      </c>
      <c r="F20" s="226">
        <v>41912</v>
      </c>
      <c r="G20" s="181">
        <v>64165</v>
      </c>
      <c r="H20" s="223">
        <v>41852</v>
      </c>
      <c r="I20" s="165">
        <v>59367</v>
      </c>
      <c r="J20" s="226">
        <v>41963</v>
      </c>
      <c r="K20" s="244"/>
      <c r="L20" s="245"/>
    </row>
    <row r="21" spans="1:12" ht="15">
      <c r="A21" s="188"/>
      <c r="B21" s="187" t="s">
        <v>45</v>
      </c>
      <c r="C21" s="181">
        <v>346010</v>
      </c>
      <c r="D21" s="223">
        <v>41855</v>
      </c>
      <c r="E21" s="165">
        <v>324370</v>
      </c>
      <c r="F21" s="226">
        <v>41885</v>
      </c>
      <c r="G21" s="181">
        <v>346010</v>
      </c>
      <c r="H21" s="223">
        <v>41855</v>
      </c>
      <c r="I21" s="165">
        <v>289710</v>
      </c>
      <c r="J21" s="226">
        <v>41947</v>
      </c>
      <c r="K21" s="244"/>
      <c r="L21" s="245"/>
    </row>
    <row r="22" spans="1:12" ht="15">
      <c r="A22" s="188"/>
      <c r="B22" s="187" t="s">
        <v>46</v>
      </c>
      <c r="C22" s="181">
        <v>1031404</v>
      </c>
      <c r="D22" s="223">
        <v>41866</v>
      </c>
      <c r="E22" s="165">
        <v>915158</v>
      </c>
      <c r="F22" s="226">
        <v>41894</v>
      </c>
      <c r="G22" s="181">
        <v>1031404</v>
      </c>
      <c r="H22" s="223">
        <v>41866</v>
      </c>
      <c r="I22" s="165">
        <v>774758</v>
      </c>
      <c r="J22" s="226">
        <v>41946</v>
      </c>
      <c r="K22" s="244"/>
      <c r="L22" s="245"/>
    </row>
    <row r="23" spans="1:12" ht="15">
      <c r="A23" s="188"/>
      <c r="B23" s="187"/>
      <c r="C23" s="175"/>
      <c r="D23" s="223"/>
      <c r="E23" s="159"/>
      <c r="F23" s="226"/>
      <c r="G23" s="175"/>
      <c r="H23" s="223"/>
      <c r="I23" s="159"/>
      <c r="J23" s="226"/>
      <c r="K23" s="175"/>
      <c r="L23" s="223"/>
    </row>
    <row r="24" spans="1:12" ht="15">
      <c r="A24" s="188" t="s">
        <v>72</v>
      </c>
      <c r="B24" s="187" t="s">
        <v>44</v>
      </c>
      <c r="C24" s="181">
        <v>25094</v>
      </c>
      <c r="D24" s="223">
        <v>41856</v>
      </c>
      <c r="E24" s="165">
        <v>32798</v>
      </c>
      <c r="F24" s="226">
        <v>41907</v>
      </c>
      <c r="G24" s="181">
        <v>25094</v>
      </c>
      <c r="H24" s="223">
        <v>41856</v>
      </c>
      <c r="I24" s="165">
        <v>26296</v>
      </c>
      <c r="J24" s="226">
        <v>41948</v>
      </c>
      <c r="K24" s="244"/>
      <c r="L24" s="245"/>
    </row>
    <row r="25" spans="1:12" ht="15">
      <c r="A25" s="188"/>
      <c r="B25" s="187" t="s">
        <v>45</v>
      </c>
      <c r="C25" s="181">
        <v>206420</v>
      </c>
      <c r="D25" s="223">
        <v>41872</v>
      </c>
      <c r="E25" s="165">
        <v>143673</v>
      </c>
      <c r="F25" s="226">
        <v>41911</v>
      </c>
      <c r="G25" s="181">
        <v>206420</v>
      </c>
      <c r="H25" s="223">
        <v>41872</v>
      </c>
      <c r="I25" s="165">
        <v>143070</v>
      </c>
      <c r="J25" s="226">
        <v>41948</v>
      </c>
      <c r="K25" s="244"/>
      <c r="L25" s="245"/>
    </row>
    <row r="26" spans="1:12" ht="15">
      <c r="A26" s="188"/>
      <c r="B26" s="187" t="s">
        <v>46</v>
      </c>
      <c r="C26" s="181">
        <v>595496</v>
      </c>
      <c r="D26" s="223">
        <v>41852</v>
      </c>
      <c r="E26" s="165">
        <v>671818</v>
      </c>
      <c r="F26" s="226">
        <v>41908</v>
      </c>
      <c r="G26" s="181">
        <v>595496</v>
      </c>
      <c r="H26" s="223">
        <v>41852</v>
      </c>
      <c r="I26" s="165">
        <v>630415</v>
      </c>
      <c r="J26" s="226">
        <v>41947</v>
      </c>
      <c r="K26" s="244"/>
      <c r="L26" s="245"/>
    </row>
    <row r="27" spans="1:12" ht="15">
      <c r="A27" s="188"/>
      <c r="B27" s="187"/>
      <c r="C27" s="175"/>
      <c r="D27" s="223"/>
      <c r="E27" s="159"/>
      <c r="F27" s="226"/>
      <c r="G27" s="175"/>
      <c r="H27" s="223"/>
      <c r="I27" s="159"/>
      <c r="J27" s="226"/>
      <c r="K27" s="175"/>
      <c r="L27" s="223"/>
    </row>
    <row r="28" spans="1:12" ht="15">
      <c r="A28" s="188"/>
      <c r="B28" s="187"/>
      <c r="C28" s="175"/>
      <c r="D28" s="223"/>
      <c r="E28" s="159"/>
      <c r="F28" s="226"/>
      <c r="G28" s="175"/>
      <c r="H28" s="223"/>
      <c r="I28" s="159"/>
      <c r="J28" s="226"/>
      <c r="K28" s="175"/>
      <c r="L28" s="223"/>
    </row>
    <row r="29" spans="1:12" ht="15">
      <c r="A29" s="188" t="s">
        <v>73</v>
      </c>
      <c r="B29" s="187" t="s">
        <v>44</v>
      </c>
      <c r="C29" s="181">
        <v>68207</v>
      </c>
      <c r="D29" s="223">
        <v>41859</v>
      </c>
      <c r="E29" s="165">
        <v>68324</v>
      </c>
      <c r="F29" s="226">
        <v>41901</v>
      </c>
      <c r="G29" s="181">
        <v>68207</v>
      </c>
      <c r="H29" s="223">
        <v>41859</v>
      </c>
      <c r="I29" s="165">
        <v>72426</v>
      </c>
      <c r="J29" s="226">
        <v>41964</v>
      </c>
      <c r="K29" s="181">
        <v>139889</v>
      </c>
      <c r="L29" s="223">
        <v>41984</v>
      </c>
    </row>
    <row r="30" spans="1:12" ht="15">
      <c r="A30" s="188"/>
      <c r="B30" s="187" t="s">
        <v>45</v>
      </c>
      <c r="C30" s="181">
        <v>73290</v>
      </c>
      <c r="D30" s="223">
        <v>41866</v>
      </c>
      <c r="E30" s="165">
        <v>70940</v>
      </c>
      <c r="F30" s="226">
        <v>41884</v>
      </c>
      <c r="G30" s="181">
        <v>73290</v>
      </c>
      <c r="H30" s="223">
        <v>41866</v>
      </c>
      <c r="I30" s="165">
        <v>87680</v>
      </c>
      <c r="J30" s="226">
        <v>41967</v>
      </c>
      <c r="K30" s="181">
        <v>156673</v>
      </c>
      <c r="L30" s="223">
        <v>41984</v>
      </c>
    </row>
    <row r="31" spans="1:12" ht="15">
      <c r="A31" s="188"/>
      <c r="B31" s="187" t="s">
        <v>46</v>
      </c>
      <c r="C31" s="181">
        <v>647000</v>
      </c>
      <c r="D31" s="223">
        <v>41877</v>
      </c>
      <c r="E31" s="165">
        <v>534663</v>
      </c>
      <c r="F31" s="226">
        <v>41907</v>
      </c>
      <c r="G31" s="181">
        <v>647000</v>
      </c>
      <c r="H31" s="223">
        <v>41877</v>
      </c>
      <c r="I31" s="165">
        <v>999000</v>
      </c>
      <c r="J31" s="226">
        <v>41957</v>
      </c>
      <c r="K31" s="181">
        <v>1250480</v>
      </c>
      <c r="L31" s="223">
        <v>41981</v>
      </c>
    </row>
    <row r="32" spans="1:12" ht="15">
      <c r="A32" s="188"/>
      <c r="B32" s="187"/>
      <c r="C32" s="175"/>
      <c r="D32" s="223"/>
      <c r="E32" s="159"/>
      <c r="F32" s="226"/>
      <c r="G32" s="175"/>
      <c r="H32" s="223"/>
      <c r="I32" s="159"/>
      <c r="J32" s="226"/>
      <c r="K32" s="175"/>
      <c r="L32" s="223"/>
    </row>
    <row r="33" spans="1:12" ht="15">
      <c r="A33" s="188" t="s">
        <v>74</v>
      </c>
      <c r="B33" s="187" t="s">
        <v>44</v>
      </c>
      <c r="C33" s="181">
        <v>55119</v>
      </c>
      <c r="D33" s="223">
        <v>41866</v>
      </c>
      <c r="E33" s="165">
        <v>54820</v>
      </c>
      <c r="F33" s="226">
        <v>41885</v>
      </c>
      <c r="G33" s="181">
        <v>55119</v>
      </c>
      <c r="H33" s="223">
        <v>41866</v>
      </c>
      <c r="I33" s="165">
        <v>55384</v>
      </c>
      <c r="J33" s="226">
        <v>41957</v>
      </c>
      <c r="K33" s="181">
        <v>80866</v>
      </c>
      <c r="L33" s="223">
        <v>41984</v>
      </c>
    </row>
    <row r="34" spans="1:12" ht="15">
      <c r="A34" s="188"/>
      <c r="B34" s="187" t="s">
        <v>45</v>
      </c>
      <c r="C34" s="181">
        <v>60340</v>
      </c>
      <c r="D34" s="223">
        <v>41872</v>
      </c>
      <c r="E34" s="165">
        <v>58300</v>
      </c>
      <c r="F34" s="226">
        <v>41884</v>
      </c>
      <c r="G34" s="181">
        <v>60340</v>
      </c>
      <c r="H34" s="223">
        <v>41872</v>
      </c>
      <c r="I34" s="165">
        <v>69299</v>
      </c>
      <c r="J34" s="226">
        <v>41948</v>
      </c>
      <c r="K34" s="181">
        <v>130271</v>
      </c>
      <c r="L34" s="223">
        <v>41984</v>
      </c>
    </row>
    <row r="35" spans="1:12" ht="15">
      <c r="A35" s="188"/>
      <c r="B35" s="187" t="s">
        <v>46</v>
      </c>
      <c r="C35" s="181">
        <v>296000</v>
      </c>
      <c r="D35" s="223">
        <v>41869</v>
      </c>
      <c r="E35" s="165">
        <v>311000</v>
      </c>
      <c r="F35" s="226">
        <v>41892</v>
      </c>
      <c r="G35" s="181">
        <v>296000</v>
      </c>
      <c r="H35" s="223">
        <v>41869</v>
      </c>
      <c r="I35" s="165">
        <v>809000</v>
      </c>
      <c r="J35" s="226">
        <v>41957</v>
      </c>
      <c r="K35" s="181">
        <v>863000</v>
      </c>
      <c r="L35" s="223">
        <v>42003</v>
      </c>
    </row>
    <row r="36" spans="1:12" ht="15">
      <c r="A36" s="188"/>
      <c r="B36" s="187"/>
      <c r="C36" s="181"/>
      <c r="D36" s="223"/>
      <c r="E36" s="165"/>
      <c r="F36" s="226"/>
      <c r="G36" s="181"/>
      <c r="H36" s="223"/>
      <c r="I36" s="165"/>
      <c r="J36" s="226"/>
      <c r="K36" s="181"/>
      <c r="L36" s="223"/>
    </row>
    <row r="37" spans="1:12" ht="15">
      <c r="A37" s="188" t="s">
        <v>75</v>
      </c>
      <c r="B37" s="187" t="s">
        <v>44</v>
      </c>
      <c r="C37" s="181">
        <v>66560</v>
      </c>
      <c r="D37" s="223">
        <v>41880</v>
      </c>
      <c r="E37" s="165">
        <v>131665</v>
      </c>
      <c r="F37" s="226">
        <v>41901</v>
      </c>
      <c r="G37" s="181">
        <v>66560</v>
      </c>
      <c r="H37" s="223">
        <v>41880</v>
      </c>
      <c r="I37" s="165">
        <v>70345</v>
      </c>
      <c r="J37" s="226">
        <v>41968</v>
      </c>
      <c r="K37" s="181">
        <v>156500</v>
      </c>
      <c r="L37" s="223">
        <v>42357</v>
      </c>
    </row>
    <row r="38" spans="1:12" ht="15">
      <c r="A38" s="188"/>
      <c r="B38" s="187" t="s">
        <v>45</v>
      </c>
      <c r="C38" s="181">
        <v>263229</v>
      </c>
      <c r="D38" s="223">
        <v>41855</v>
      </c>
      <c r="E38" s="165">
        <v>265349</v>
      </c>
      <c r="F38" s="226">
        <v>41912</v>
      </c>
      <c r="G38" s="181">
        <v>263229</v>
      </c>
      <c r="H38" s="223">
        <v>41855</v>
      </c>
      <c r="I38" s="165">
        <v>236320</v>
      </c>
      <c r="J38" s="226">
        <v>41946</v>
      </c>
      <c r="K38" s="181">
        <v>335158</v>
      </c>
      <c r="L38" s="223">
        <v>41992</v>
      </c>
    </row>
    <row r="39" spans="1:12" ht="15">
      <c r="A39" s="188"/>
      <c r="B39" s="187" t="s">
        <v>46</v>
      </c>
      <c r="C39" s="181">
        <v>1256000</v>
      </c>
      <c r="D39" s="223">
        <v>41870</v>
      </c>
      <c r="E39" s="165">
        <v>1097000</v>
      </c>
      <c r="F39" s="226">
        <v>41907</v>
      </c>
      <c r="G39" s="181">
        <v>1256000</v>
      </c>
      <c r="H39" s="223">
        <v>41870</v>
      </c>
      <c r="I39" s="165">
        <v>947000</v>
      </c>
      <c r="J39" s="226">
        <v>41963</v>
      </c>
      <c r="K39" s="181">
        <v>1268000</v>
      </c>
      <c r="L39" s="223">
        <v>41992</v>
      </c>
    </row>
    <row r="40" spans="1:12" ht="15">
      <c r="A40" s="188"/>
      <c r="B40" s="187"/>
      <c r="C40" s="181"/>
      <c r="D40" s="223"/>
      <c r="E40" s="165"/>
      <c r="F40" s="226"/>
      <c r="G40" s="181"/>
      <c r="H40" s="223"/>
      <c r="I40" s="165"/>
      <c r="J40" s="226"/>
      <c r="K40" s="181"/>
      <c r="L40" s="223"/>
    </row>
    <row r="41" spans="1:12" ht="15">
      <c r="A41" s="188" t="s">
        <v>76</v>
      </c>
      <c r="B41" s="187" t="s">
        <v>44</v>
      </c>
      <c r="C41" s="181">
        <v>66560</v>
      </c>
      <c r="D41" s="223">
        <v>41880</v>
      </c>
      <c r="E41" s="165">
        <v>131665</v>
      </c>
      <c r="F41" s="226">
        <v>41901</v>
      </c>
      <c r="G41" s="181">
        <v>66560</v>
      </c>
      <c r="H41" s="223">
        <v>41880</v>
      </c>
      <c r="I41" s="165">
        <v>70345</v>
      </c>
      <c r="J41" s="226">
        <v>41968</v>
      </c>
      <c r="K41" s="181">
        <v>67945</v>
      </c>
      <c r="L41" s="223">
        <v>41984</v>
      </c>
    </row>
    <row r="42" spans="1:12" ht="15">
      <c r="A42" s="188"/>
      <c r="B42" s="187" t="s">
        <v>45</v>
      </c>
      <c r="C42" s="181">
        <v>263229</v>
      </c>
      <c r="D42" s="223">
        <v>41855</v>
      </c>
      <c r="E42" s="165">
        <v>265349</v>
      </c>
      <c r="F42" s="226">
        <v>41912</v>
      </c>
      <c r="G42" s="181">
        <v>263229</v>
      </c>
      <c r="H42" s="223">
        <v>41855</v>
      </c>
      <c r="I42" s="165">
        <v>236320</v>
      </c>
      <c r="J42" s="226">
        <v>41946</v>
      </c>
      <c r="K42" s="181">
        <v>71817</v>
      </c>
      <c r="L42" s="223">
        <v>41984</v>
      </c>
    </row>
    <row r="43" spans="1:12" ht="15">
      <c r="A43" s="188"/>
      <c r="B43" s="187" t="s">
        <v>46</v>
      </c>
      <c r="C43" s="181">
        <v>1256000</v>
      </c>
      <c r="D43" s="223">
        <v>41870</v>
      </c>
      <c r="E43" s="165">
        <v>1097000</v>
      </c>
      <c r="F43" s="226">
        <v>41907</v>
      </c>
      <c r="G43" s="181">
        <v>1256000</v>
      </c>
      <c r="H43" s="223">
        <v>41870</v>
      </c>
      <c r="I43" s="165">
        <v>947000</v>
      </c>
      <c r="J43" s="226">
        <v>41963</v>
      </c>
      <c r="K43" s="181">
        <v>145000</v>
      </c>
      <c r="L43" s="223">
        <v>41984</v>
      </c>
    </row>
    <row r="44" spans="1:12" ht="15">
      <c r="A44" s="188"/>
      <c r="B44" s="187"/>
      <c r="C44" s="197"/>
      <c r="D44" s="223"/>
      <c r="E44" s="200"/>
      <c r="F44" s="226"/>
      <c r="G44" s="197"/>
      <c r="H44" s="223"/>
      <c r="I44" s="200"/>
      <c r="J44" s="226"/>
      <c r="K44" s="197"/>
      <c r="L44" s="223"/>
    </row>
    <row r="45" spans="1:12" ht="15">
      <c r="A45" s="188" t="s">
        <v>14</v>
      </c>
      <c r="B45" s="187" t="s">
        <v>44</v>
      </c>
      <c r="C45" s="181">
        <v>4407</v>
      </c>
      <c r="D45" s="223">
        <v>41878</v>
      </c>
      <c r="E45" s="165">
        <v>3648</v>
      </c>
      <c r="F45" s="226">
        <v>41901</v>
      </c>
      <c r="G45" s="181">
        <v>4407</v>
      </c>
      <c r="H45" s="223">
        <v>41878</v>
      </c>
      <c r="I45" s="165">
        <v>2792</v>
      </c>
      <c r="J45" s="226">
        <v>41950</v>
      </c>
      <c r="K45" s="181">
        <v>3146</v>
      </c>
      <c r="L45" s="223">
        <v>41992</v>
      </c>
    </row>
    <row r="46" spans="1:12" ht="15">
      <c r="A46" s="188"/>
      <c r="B46" s="187" t="s">
        <v>45</v>
      </c>
      <c r="C46" s="181">
        <v>16200</v>
      </c>
      <c r="D46" s="223">
        <v>41878</v>
      </c>
      <c r="E46" s="165">
        <v>17180</v>
      </c>
      <c r="F46" s="226">
        <v>41898</v>
      </c>
      <c r="G46" s="181">
        <v>16200</v>
      </c>
      <c r="H46" s="223">
        <v>41878</v>
      </c>
      <c r="I46" s="165">
        <v>10750</v>
      </c>
      <c r="J46" s="226">
        <v>41949</v>
      </c>
      <c r="K46" s="181">
        <v>16640</v>
      </c>
      <c r="L46" s="223">
        <v>41992</v>
      </c>
    </row>
    <row r="47" spans="1:12" ht="15">
      <c r="A47" s="188"/>
      <c r="B47" s="187" t="s">
        <v>46</v>
      </c>
      <c r="C47" s="181">
        <v>330250</v>
      </c>
      <c r="D47" s="223">
        <v>41876</v>
      </c>
      <c r="E47" s="165">
        <v>255034</v>
      </c>
      <c r="F47" s="226">
        <v>41898</v>
      </c>
      <c r="G47" s="181">
        <v>330250</v>
      </c>
      <c r="H47" s="223">
        <v>41876</v>
      </c>
      <c r="I47" s="165">
        <v>455610</v>
      </c>
      <c r="J47" s="226">
        <v>41953</v>
      </c>
      <c r="K47" s="181">
        <v>319722</v>
      </c>
      <c r="L47" s="223">
        <v>42003</v>
      </c>
    </row>
    <row r="48" spans="1:12" ht="15">
      <c r="A48" s="188"/>
      <c r="B48" s="187"/>
      <c r="C48" s="181"/>
      <c r="D48" s="223"/>
      <c r="E48" s="165"/>
      <c r="F48" s="226"/>
      <c r="G48" s="181"/>
      <c r="H48" s="223"/>
      <c r="I48" s="165"/>
      <c r="J48" s="226"/>
      <c r="K48" s="181"/>
      <c r="L48" s="223"/>
    </row>
    <row r="49" spans="1:12" ht="15">
      <c r="A49" s="188" t="s">
        <v>17</v>
      </c>
      <c r="B49" s="187" t="s">
        <v>44</v>
      </c>
      <c r="C49" s="181">
        <v>989</v>
      </c>
      <c r="D49" s="223">
        <v>41880</v>
      </c>
      <c r="E49" s="165">
        <v>1894</v>
      </c>
      <c r="F49" s="226">
        <v>41901</v>
      </c>
      <c r="G49" s="181">
        <v>989</v>
      </c>
      <c r="H49" s="223">
        <v>41880</v>
      </c>
      <c r="I49" s="165">
        <v>1069</v>
      </c>
      <c r="J49" s="226">
        <v>41964</v>
      </c>
      <c r="K49" s="181">
        <v>1996</v>
      </c>
      <c r="L49" s="223">
        <v>41992</v>
      </c>
    </row>
    <row r="50" spans="1:12" ht="15">
      <c r="A50" s="188"/>
      <c r="B50" s="187" t="s">
        <v>45</v>
      </c>
      <c r="C50" s="181">
        <v>5007</v>
      </c>
      <c r="D50" s="223">
        <v>41866</v>
      </c>
      <c r="E50" s="165">
        <v>9489</v>
      </c>
      <c r="F50" s="226">
        <v>41901</v>
      </c>
      <c r="G50" s="181">
        <v>5007</v>
      </c>
      <c r="H50" s="223">
        <v>41866</v>
      </c>
      <c r="I50" s="165">
        <v>4770</v>
      </c>
      <c r="J50" s="226">
        <v>41956</v>
      </c>
      <c r="K50" s="181">
        <v>6652</v>
      </c>
      <c r="L50" s="223">
        <v>41992</v>
      </c>
    </row>
    <row r="51" spans="1:12" ht="15">
      <c r="A51" s="188"/>
      <c r="B51" s="187" t="s">
        <v>46</v>
      </c>
      <c r="C51" s="181">
        <v>102000</v>
      </c>
      <c r="D51" s="223">
        <v>41852</v>
      </c>
      <c r="E51" s="165">
        <v>130000</v>
      </c>
      <c r="F51" s="226">
        <v>41887</v>
      </c>
      <c r="G51" s="181">
        <v>102000</v>
      </c>
      <c r="H51" s="223">
        <v>41852</v>
      </c>
      <c r="I51" s="165">
        <v>99000</v>
      </c>
      <c r="J51" s="226">
        <v>41947</v>
      </c>
      <c r="K51" s="181">
        <v>99000</v>
      </c>
      <c r="L51" s="223">
        <v>41984</v>
      </c>
    </row>
    <row r="52" spans="1:12" ht="15">
      <c r="A52" s="188"/>
      <c r="B52" s="193"/>
      <c r="C52" s="181"/>
      <c r="D52" s="223"/>
      <c r="E52" s="165"/>
      <c r="F52" s="226"/>
      <c r="G52" s="181"/>
      <c r="H52" s="223"/>
      <c r="I52" s="165"/>
      <c r="J52" s="226"/>
      <c r="K52" s="181"/>
      <c r="L52" s="223"/>
    </row>
    <row r="53" spans="1:12" ht="15">
      <c r="A53" s="188" t="s">
        <v>77</v>
      </c>
      <c r="B53" s="187" t="s">
        <v>44</v>
      </c>
      <c r="C53" s="181">
        <v>204246</v>
      </c>
      <c r="D53" s="224">
        <v>41869</v>
      </c>
      <c r="E53" s="165">
        <v>202982</v>
      </c>
      <c r="F53" s="227">
        <v>41887</v>
      </c>
      <c r="G53" s="181">
        <v>204246</v>
      </c>
      <c r="H53" s="224">
        <v>41869</v>
      </c>
      <c r="I53" s="165">
        <v>200384</v>
      </c>
      <c r="J53" s="227">
        <v>41963</v>
      </c>
      <c r="K53" s="181">
        <v>196469</v>
      </c>
      <c r="L53" s="224">
        <v>41990</v>
      </c>
    </row>
    <row r="54" spans="1:12" ht="15">
      <c r="A54" s="188"/>
      <c r="B54" s="187" t="s">
        <v>45</v>
      </c>
      <c r="C54" s="181">
        <v>403051</v>
      </c>
      <c r="D54" s="224">
        <v>41880</v>
      </c>
      <c r="E54" s="165">
        <v>422541</v>
      </c>
      <c r="F54" s="227">
        <v>41901</v>
      </c>
      <c r="G54" s="181">
        <v>403051</v>
      </c>
      <c r="H54" s="224">
        <v>41880</v>
      </c>
      <c r="I54" s="165">
        <v>383390</v>
      </c>
      <c r="J54" s="227">
        <v>41946</v>
      </c>
      <c r="K54" s="181">
        <v>156673</v>
      </c>
      <c r="L54" s="224">
        <v>41984</v>
      </c>
    </row>
    <row r="55" spans="1:12" ht="15">
      <c r="A55" s="188"/>
      <c r="B55" s="187" t="s">
        <v>46</v>
      </c>
      <c r="C55" s="181">
        <v>1291000</v>
      </c>
      <c r="D55" s="224">
        <v>41870</v>
      </c>
      <c r="E55" s="165">
        <v>838679</v>
      </c>
      <c r="F55" s="227">
        <v>41890</v>
      </c>
      <c r="G55" s="181">
        <v>1291000</v>
      </c>
      <c r="H55" s="224">
        <v>41870</v>
      </c>
      <c r="I55" s="165">
        <v>976000</v>
      </c>
      <c r="J55" s="227">
        <v>41963</v>
      </c>
      <c r="K55" s="181">
        <v>1282027</v>
      </c>
      <c r="L55" s="224">
        <v>41984</v>
      </c>
    </row>
    <row r="56" spans="1:12" ht="15">
      <c r="A56" s="188"/>
      <c r="B56" s="187"/>
      <c r="C56" s="181"/>
      <c r="D56" s="223"/>
      <c r="E56" s="165"/>
      <c r="F56" s="226"/>
      <c r="G56" s="181"/>
      <c r="H56" s="223"/>
      <c r="I56" s="165"/>
      <c r="J56" s="226"/>
      <c r="K56" s="181"/>
      <c r="L56" s="223"/>
    </row>
    <row r="57" spans="1:12" ht="15">
      <c r="A57" s="188" t="s">
        <v>15</v>
      </c>
      <c r="B57" s="187" t="s">
        <v>44</v>
      </c>
      <c r="C57" s="181">
        <v>44717</v>
      </c>
      <c r="D57" s="224">
        <v>41873</v>
      </c>
      <c r="E57" s="165">
        <v>51079</v>
      </c>
      <c r="F57" s="227">
        <v>41912</v>
      </c>
      <c r="G57" s="181">
        <v>44717</v>
      </c>
      <c r="H57" s="224">
        <v>41873</v>
      </c>
      <c r="I57" s="165">
        <v>37297</v>
      </c>
      <c r="J57" s="227">
        <v>41968</v>
      </c>
      <c r="K57" s="181">
        <v>48221</v>
      </c>
      <c r="L57" s="224">
        <v>41989</v>
      </c>
    </row>
    <row r="58" spans="1:12" ht="15">
      <c r="A58" s="188"/>
      <c r="B58" s="187" t="s">
        <v>45</v>
      </c>
      <c r="C58" s="181">
        <v>267370</v>
      </c>
      <c r="D58" s="224">
        <v>41873</v>
      </c>
      <c r="E58" s="165">
        <v>272870</v>
      </c>
      <c r="F58" s="227">
        <v>41885</v>
      </c>
      <c r="G58" s="181">
        <v>267370</v>
      </c>
      <c r="H58" s="224">
        <v>41873</v>
      </c>
      <c r="I58" s="165">
        <v>215904</v>
      </c>
      <c r="J58" s="227">
        <v>41947</v>
      </c>
      <c r="K58" s="181">
        <v>207900</v>
      </c>
      <c r="L58" s="224">
        <v>41984</v>
      </c>
    </row>
    <row r="59" spans="1:12" ht="15">
      <c r="A59" s="188"/>
      <c r="B59" s="187" t="s">
        <v>46</v>
      </c>
      <c r="C59" s="181">
        <v>654279</v>
      </c>
      <c r="D59" s="224">
        <v>41857</v>
      </c>
      <c r="E59" s="165">
        <v>748099</v>
      </c>
      <c r="F59" s="227">
        <v>41894</v>
      </c>
      <c r="G59" s="181">
        <v>654279</v>
      </c>
      <c r="H59" s="224">
        <v>41857</v>
      </c>
      <c r="I59" s="165">
        <v>621514</v>
      </c>
      <c r="J59" s="227">
        <v>41946</v>
      </c>
      <c r="K59" s="181">
        <v>833656</v>
      </c>
      <c r="L59" s="224">
        <v>41984</v>
      </c>
    </row>
    <row r="60" spans="1:12" ht="15">
      <c r="A60" s="188"/>
      <c r="B60" s="187"/>
      <c r="C60" s="181"/>
      <c r="D60" s="224"/>
      <c r="E60" s="165"/>
      <c r="F60" s="227"/>
      <c r="G60" s="181"/>
      <c r="H60" s="224"/>
      <c r="I60" s="165"/>
      <c r="J60" s="227"/>
      <c r="K60" s="181"/>
      <c r="L60" s="224"/>
    </row>
    <row r="61" spans="1:12" ht="15">
      <c r="A61" s="188" t="s">
        <v>18</v>
      </c>
      <c r="B61" s="187" t="s">
        <v>44</v>
      </c>
      <c r="C61" s="181">
        <v>19455</v>
      </c>
      <c r="D61" s="224">
        <v>41856</v>
      </c>
      <c r="E61" s="165">
        <v>25697</v>
      </c>
      <c r="F61" s="227">
        <v>41907</v>
      </c>
      <c r="G61" s="181">
        <v>19455</v>
      </c>
      <c r="H61" s="224">
        <v>41856</v>
      </c>
      <c r="I61" s="165">
        <v>21085</v>
      </c>
      <c r="J61" s="227">
        <v>41948</v>
      </c>
      <c r="K61" s="181">
        <v>35110</v>
      </c>
      <c r="L61" s="224">
        <v>41984</v>
      </c>
    </row>
    <row r="62" spans="1:12" ht="15">
      <c r="A62" s="188"/>
      <c r="B62" s="187" t="s">
        <v>45</v>
      </c>
      <c r="C62" s="181">
        <v>112910</v>
      </c>
      <c r="D62" s="224">
        <v>41872</v>
      </c>
      <c r="E62" s="165">
        <v>81880</v>
      </c>
      <c r="F62" s="227">
        <v>41911</v>
      </c>
      <c r="G62" s="181">
        <v>112910</v>
      </c>
      <c r="H62" s="224">
        <v>41872</v>
      </c>
      <c r="I62" s="165">
        <v>84710</v>
      </c>
      <c r="J62" s="227">
        <v>41948</v>
      </c>
      <c r="K62" s="181">
        <v>128980</v>
      </c>
      <c r="L62" s="224">
        <v>41984</v>
      </c>
    </row>
    <row r="63" spans="1:12" ht="15">
      <c r="A63" s="188"/>
      <c r="B63" s="187" t="s">
        <v>46</v>
      </c>
      <c r="C63" s="181">
        <v>591696</v>
      </c>
      <c r="D63" s="224">
        <v>41852</v>
      </c>
      <c r="E63" s="165">
        <v>653697</v>
      </c>
      <c r="F63" s="227">
        <v>41904</v>
      </c>
      <c r="G63" s="181">
        <v>591696</v>
      </c>
      <c r="H63" s="224">
        <v>41852</v>
      </c>
      <c r="I63" s="165">
        <v>543015</v>
      </c>
      <c r="J63" s="227">
        <v>41971</v>
      </c>
      <c r="K63" s="181">
        <v>734403</v>
      </c>
      <c r="L63" s="224">
        <v>41984</v>
      </c>
    </row>
    <row r="64" spans="1:12" s="230" customFormat="1" ht="15">
      <c r="A64" s="231"/>
      <c r="B64" s="232"/>
      <c r="C64" s="233"/>
      <c r="D64" s="234"/>
      <c r="E64" s="235"/>
      <c r="F64" s="236"/>
      <c r="G64" s="233"/>
      <c r="H64" s="234"/>
      <c r="I64" s="235"/>
      <c r="J64" s="236"/>
      <c r="K64" s="233"/>
      <c r="L64" s="234"/>
    </row>
  </sheetData>
  <sheetProtection/>
  <mergeCells count="2">
    <mergeCell ref="A1:A2"/>
    <mergeCell ref="B1:B2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79"/>
  <sheetViews>
    <sheetView zoomScalePageLayoutView="0" workbookViewId="0" topLeftCell="A1">
      <pane xSplit="2" ySplit="2" topLeftCell="M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5" sqref="A25:A26"/>
    </sheetView>
  </sheetViews>
  <sheetFormatPr defaultColWidth="9.140625" defaultRowHeight="12.75"/>
  <cols>
    <col min="1" max="1" width="45.421875" style="184" customWidth="1"/>
    <col min="2" max="4" width="20.140625" style="184" customWidth="1"/>
    <col min="5" max="5" width="20.421875" style="0" customWidth="1"/>
    <col min="6" max="6" width="23.57421875" style="0" customWidth="1"/>
    <col min="7" max="8" width="20.140625" style="184" customWidth="1"/>
    <col min="9" max="9" width="20.421875" style="0" customWidth="1"/>
    <col min="10" max="10" width="23.57421875" style="0" customWidth="1"/>
    <col min="11" max="11" width="20.57421875" style="0" customWidth="1"/>
    <col min="12" max="12" width="19.421875" style="0" customWidth="1"/>
    <col min="13" max="13" width="20.421875" style="0" customWidth="1"/>
    <col min="14" max="14" width="23.57421875" style="0" customWidth="1"/>
    <col min="15" max="15" width="20.57421875" style="0" customWidth="1"/>
    <col min="16" max="16" width="19.421875" style="0" customWidth="1"/>
  </cols>
  <sheetData>
    <row r="1" spans="1:16" ht="15">
      <c r="A1" s="451" t="s">
        <v>78</v>
      </c>
      <c r="B1" s="448" t="s">
        <v>41</v>
      </c>
      <c r="C1" s="454">
        <v>41640</v>
      </c>
      <c r="D1" s="454"/>
      <c r="E1" s="455">
        <v>41671</v>
      </c>
      <c r="F1" s="455"/>
      <c r="G1" s="454">
        <v>41699</v>
      </c>
      <c r="H1" s="454"/>
      <c r="I1" s="455">
        <v>41730</v>
      </c>
      <c r="J1" s="455"/>
      <c r="K1" s="454">
        <v>41760</v>
      </c>
      <c r="L1" s="454"/>
      <c r="M1" s="455">
        <v>41791</v>
      </c>
      <c r="N1" s="455"/>
      <c r="O1" s="454">
        <v>41821</v>
      </c>
      <c r="P1" s="454"/>
    </row>
    <row r="2" spans="1:16" ht="15">
      <c r="A2" s="452"/>
      <c r="B2" s="453"/>
      <c r="C2" s="196" t="s">
        <v>42</v>
      </c>
      <c r="D2" s="195" t="s">
        <v>66</v>
      </c>
      <c r="E2" s="172" t="s">
        <v>42</v>
      </c>
      <c r="F2" s="173" t="s">
        <v>66</v>
      </c>
      <c r="G2" s="196" t="s">
        <v>42</v>
      </c>
      <c r="H2" s="195" t="s">
        <v>66</v>
      </c>
      <c r="I2" s="172" t="s">
        <v>42</v>
      </c>
      <c r="J2" s="173" t="s">
        <v>66</v>
      </c>
      <c r="K2" s="196" t="s">
        <v>42</v>
      </c>
      <c r="L2" s="195" t="s">
        <v>66</v>
      </c>
      <c r="M2" s="172" t="s">
        <v>42</v>
      </c>
      <c r="N2" s="173" t="s">
        <v>66</v>
      </c>
      <c r="O2" s="196" t="s">
        <v>42</v>
      </c>
      <c r="P2" s="195" t="s">
        <v>66</v>
      </c>
    </row>
    <row r="3" spans="1:16" ht="15">
      <c r="A3" s="188"/>
      <c r="B3" s="187"/>
      <c r="C3" s="186"/>
      <c r="D3" s="186"/>
      <c r="E3" s="174"/>
      <c r="F3" s="174"/>
      <c r="G3" s="186"/>
      <c r="H3" s="186"/>
      <c r="I3" s="174"/>
      <c r="J3" s="174"/>
      <c r="K3" s="186"/>
      <c r="L3" s="186"/>
      <c r="M3" s="174"/>
      <c r="N3" s="174"/>
      <c r="O3" s="186"/>
      <c r="P3" s="186"/>
    </row>
    <row r="4" spans="1:16" ht="15">
      <c r="A4" s="188" t="s">
        <v>79</v>
      </c>
      <c r="B4" s="187" t="s">
        <v>44</v>
      </c>
      <c r="C4" s="189">
        <v>147727</v>
      </c>
      <c r="D4" s="189"/>
      <c r="E4" s="175">
        <v>169761</v>
      </c>
      <c r="F4" s="175"/>
      <c r="G4" s="189">
        <v>273996</v>
      </c>
      <c r="H4" s="189"/>
      <c r="I4" s="175">
        <v>208354</v>
      </c>
      <c r="J4" s="175"/>
      <c r="K4" s="189">
        <v>215782</v>
      </c>
      <c r="L4" s="189"/>
      <c r="M4" s="175">
        <v>260071</v>
      </c>
      <c r="N4" s="175"/>
      <c r="O4" s="189">
        <v>243737</v>
      </c>
      <c r="P4" s="160"/>
    </row>
    <row r="5" spans="1:16" ht="15">
      <c r="A5" s="188"/>
      <c r="B5" s="187" t="s">
        <v>80</v>
      </c>
      <c r="C5" s="189">
        <v>57337</v>
      </c>
      <c r="D5" s="160">
        <v>41670.666608796295</v>
      </c>
      <c r="E5" s="175">
        <v>70341</v>
      </c>
      <c r="F5" s="176">
        <v>41698.665972222225</v>
      </c>
      <c r="G5" s="189">
        <v>109875</v>
      </c>
      <c r="H5" s="160">
        <v>41719.65972222222</v>
      </c>
      <c r="I5" s="175">
        <v>71175</v>
      </c>
      <c r="J5" s="176">
        <v>41759.65972222222</v>
      </c>
      <c r="K5" s="189">
        <v>79223</v>
      </c>
      <c r="L5" s="160">
        <v>41761.666608796295</v>
      </c>
      <c r="M5" s="175">
        <v>99752</v>
      </c>
      <c r="N5" s="176">
        <v>41817.65972222222</v>
      </c>
      <c r="O5" s="189">
        <v>94268</v>
      </c>
      <c r="P5" s="160">
        <v>41851.65972222222</v>
      </c>
    </row>
    <row r="6" spans="1:16" ht="15">
      <c r="A6" s="188"/>
      <c r="B6" s="187" t="s">
        <v>81</v>
      </c>
      <c r="C6" s="189">
        <v>35394</v>
      </c>
      <c r="D6" s="189"/>
      <c r="E6" s="175">
        <v>37215</v>
      </c>
      <c r="F6" s="175"/>
      <c r="G6" s="189">
        <v>48071</v>
      </c>
      <c r="H6" s="189"/>
      <c r="I6" s="175">
        <v>40176</v>
      </c>
      <c r="J6" s="175"/>
      <c r="K6" s="189">
        <v>40969</v>
      </c>
      <c r="L6" s="189"/>
      <c r="M6" s="175">
        <v>41651</v>
      </c>
      <c r="N6" s="175"/>
      <c r="O6" s="189">
        <v>39669</v>
      </c>
      <c r="P6" s="160"/>
    </row>
    <row r="7" spans="1:16" ht="15">
      <c r="A7" s="188"/>
      <c r="B7" s="187" t="s">
        <v>82</v>
      </c>
      <c r="C7" s="189">
        <v>29165</v>
      </c>
      <c r="D7" s="189"/>
      <c r="E7" s="175">
        <v>29930</v>
      </c>
      <c r="F7" s="175"/>
      <c r="G7" s="189">
        <v>32800</v>
      </c>
      <c r="H7" s="189"/>
      <c r="I7" s="175">
        <v>34935</v>
      </c>
      <c r="J7" s="175"/>
      <c r="K7" s="189">
        <v>39193</v>
      </c>
      <c r="L7" s="189"/>
      <c r="M7" s="175">
        <v>35358</v>
      </c>
      <c r="N7" s="175"/>
      <c r="O7" s="189">
        <v>32838</v>
      </c>
      <c r="P7" s="160"/>
    </row>
    <row r="8" spans="1:16" ht="15">
      <c r="A8" s="188"/>
      <c r="B8" s="187" t="s">
        <v>83</v>
      </c>
      <c r="C8" s="189">
        <v>177669443</v>
      </c>
      <c r="D8" s="185">
        <v>41666</v>
      </c>
      <c r="E8" s="175">
        <v>185825138</v>
      </c>
      <c r="F8" s="178">
        <v>41673</v>
      </c>
      <c r="G8" s="189">
        <v>185112943</v>
      </c>
      <c r="H8" s="185">
        <v>41725</v>
      </c>
      <c r="I8" s="175">
        <v>237310468</v>
      </c>
      <c r="J8" s="178">
        <v>41744</v>
      </c>
      <c r="K8" s="189">
        <v>177662304</v>
      </c>
      <c r="L8" s="185">
        <v>41766</v>
      </c>
      <c r="M8" s="175">
        <v>126645843</v>
      </c>
      <c r="N8" s="178">
        <v>41795</v>
      </c>
      <c r="O8" s="189">
        <v>174670802</v>
      </c>
      <c r="P8" s="185">
        <v>41851</v>
      </c>
    </row>
    <row r="9" spans="1:16" ht="15">
      <c r="A9" s="194" t="s">
        <v>84</v>
      </c>
      <c r="B9" s="187"/>
      <c r="C9" s="189">
        <v>2619819115</v>
      </c>
      <c r="D9" s="189"/>
      <c r="E9" s="175">
        <v>2680776386</v>
      </c>
      <c r="F9" s="175"/>
      <c r="G9" s="189">
        <v>3103187171</v>
      </c>
      <c r="H9" s="189"/>
      <c r="I9" s="175">
        <v>3478190435</v>
      </c>
      <c r="J9" s="175"/>
      <c r="K9" s="189">
        <v>2819152882</v>
      </c>
      <c r="L9" s="189"/>
      <c r="M9" s="175">
        <v>2365059346</v>
      </c>
      <c r="N9" s="175"/>
      <c r="O9" s="189">
        <v>2675715870</v>
      </c>
      <c r="P9" s="185"/>
    </row>
    <row r="10" spans="1:16" ht="15">
      <c r="A10" s="194"/>
      <c r="B10" s="187"/>
      <c r="C10" s="189"/>
      <c r="D10" s="189"/>
      <c r="E10" s="175"/>
      <c r="F10" s="175"/>
      <c r="G10" s="189"/>
      <c r="H10" s="189"/>
      <c r="I10" s="175"/>
      <c r="J10" s="175"/>
      <c r="K10" s="189"/>
      <c r="L10" s="189"/>
      <c r="M10" s="175"/>
      <c r="N10" s="175"/>
      <c r="O10" s="189"/>
      <c r="P10" s="160"/>
    </row>
    <row r="11" spans="1:16" ht="15">
      <c r="A11" s="188" t="s">
        <v>85</v>
      </c>
      <c r="B11" s="187" t="s">
        <v>44</v>
      </c>
      <c r="C11" s="189">
        <v>39054</v>
      </c>
      <c r="D11" s="189"/>
      <c r="E11" s="175">
        <v>37596</v>
      </c>
      <c r="F11" s="175"/>
      <c r="G11" s="189">
        <v>86716</v>
      </c>
      <c r="H11" s="189"/>
      <c r="I11" s="175">
        <v>49051</v>
      </c>
      <c r="J11" s="175"/>
      <c r="K11" s="189">
        <v>66993</v>
      </c>
      <c r="L11" s="189"/>
      <c r="M11" s="175">
        <v>98608</v>
      </c>
      <c r="N11" s="175"/>
      <c r="O11" s="189">
        <v>60112</v>
      </c>
      <c r="P11" s="160"/>
    </row>
    <row r="12" spans="1:16" ht="15">
      <c r="A12" s="188"/>
      <c r="B12" s="187" t="s">
        <v>80</v>
      </c>
      <c r="C12" s="189">
        <v>10441</v>
      </c>
      <c r="D12" s="160">
        <v>41647.65972222222</v>
      </c>
      <c r="E12" s="175">
        <v>11561</v>
      </c>
      <c r="F12" s="176">
        <v>41698.665972222225</v>
      </c>
      <c r="G12" s="189">
        <v>24014</v>
      </c>
      <c r="H12" s="160">
        <v>41719.65972222222</v>
      </c>
      <c r="I12" s="175">
        <v>12909</v>
      </c>
      <c r="J12" s="176">
        <v>41730.65972222222</v>
      </c>
      <c r="K12" s="189">
        <v>17821</v>
      </c>
      <c r="L12" s="160">
        <v>41789.65972222222</v>
      </c>
      <c r="M12" s="175">
        <v>27407</v>
      </c>
      <c r="N12" s="176">
        <v>41817.65972222222</v>
      </c>
      <c r="O12" s="189">
        <v>16982</v>
      </c>
      <c r="P12" s="160">
        <v>41851.65972222222</v>
      </c>
    </row>
    <row r="13" spans="1:16" ht="15">
      <c r="A13" s="188"/>
      <c r="B13" s="187" t="s">
        <v>81</v>
      </c>
      <c r="C13" s="189">
        <v>6232</v>
      </c>
      <c r="D13" s="160"/>
      <c r="E13" s="175">
        <v>6574</v>
      </c>
      <c r="F13" s="176"/>
      <c r="G13" s="189">
        <v>7354</v>
      </c>
      <c r="H13" s="160"/>
      <c r="I13" s="175">
        <v>6452</v>
      </c>
      <c r="J13" s="176"/>
      <c r="K13" s="189">
        <v>6751</v>
      </c>
      <c r="L13" s="160"/>
      <c r="M13" s="175">
        <v>8179</v>
      </c>
      <c r="N13" s="176"/>
      <c r="O13" s="189">
        <v>6994</v>
      </c>
      <c r="P13" s="160"/>
    </row>
    <row r="14" spans="1:16" ht="15">
      <c r="A14" s="188"/>
      <c r="B14" s="187" t="s">
        <v>82</v>
      </c>
      <c r="C14" s="189">
        <v>4980</v>
      </c>
      <c r="E14" s="175">
        <v>5180</v>
      </c>
      <c r="F14" s="175"/>
      <c r="G14" s="189">
        <v>5612</v>
      </c>
      <c r="I14" s="175">
        <v>5542</v>
      </c>
      <c r="J14" s="175"/>
      <c r="K14" s="189">
        <v>5386</v>
      </c>
      <c r="L14" s="201"/>
      <c r="M14" s="175">
        <v>6724</v>
      </c>
      <c r="N14" s="175"/>
      <c r="O14" s="189">
        <v>5729</v>
      </c>
      <c r="P14" s="160"/>
    </row>
    <row r="15" spans="1:16" ht="15">
      <c r="A15" s="188"/>
      <c r="B15" s="187" t="s">
        <v>83</v>
      </c>
      <c r="C15" s="205">
        <v>13842935</v>
      </c>
      <c r="D15" s="185">
        <v>41663</v>
      </c>
      <c r="E15" s="175">
        <v>15375185</v>
      </c>
      <c r="F15" s="178">
        <v>41673</v>
      </c>
      <c r="G15" s="205">
        <v>13961354</v>
      </c>
      <c r="H15" s="185">
        <v>41722</v>
      </c>
      <c r="I15" s="175">
        <v>15632918</v>
      </c>
      <c r="J15" s="178">
        <v>41733</v>
      </c>
      <c r="K15" s="189">
        <v>14955869</v>
      </c>
      <c r="L15" s="185">
        <v>41766</v>
      </c>
      <c r="M15" s="175">
        <v>12268429</v>
      </c>
      <c r="N15" s="178">
        <v>41792</v>
      </c>
      <c r="O15" s="189">
        <v>13436907</v>
      </c>
      <c r="P15" s="185">
        <v>41851</v>
      </c>
    </row>
    <row r="16" spans="1:16" ht="15">
      <c r="A16" s="194" t="s">
        <v>84</v>
      </c>
      <c r="B16" s="187"/>
      <c r="C16" s="189">
        <v>250697176</v>
      </c>
      <c r="D16" s="186"/>
      <c r="E16" s="175">
        <v>232563786</v>
      </c>
      <c r="F16" s="174"/>
      <c r="G16" s="189">
        <v>258115878</v>
      </c>
      <c r="H16" s="186"/>
      <c r="I16" s="175">
        <v>273253125</v>
      </c>
      <c r="J16" s="174"/>
      <c r="K16" s="189">
        <v>242548008</v>
      </c>
      <c r="L16" s="186"/>
      <c r="M16" s="175">
        <v>231571402</v>
      </c>
      <c r="N16" s="174"/>
      <c r="O16" s="189">
        <v>241656246</v>
      </c>
      <c r="P16" s="160"/>
    </row>
    <row r="17" spans="1:16" ht="15">
      <c r="A17" s="188"/>
      <c r="B17" s="187"/>
      <c r="C17" s="189"/>
      <c r="D17" s="189"/>
      <c r="E17" s="175"/>
      <c r="F17" s="175"/>
      <c r="G17" s="189"/>
      <c r="H17" s="189"/>
      <c r="I17" s="175"/>
      <c r="J17" s="175"/>
      <c r="K17" s="189"/>
      <c r="L17" s="189"/>
      <c r="M17" s="175"/>
      <c r="N17" s="175"/>
      <c r="O17" s="189"/>
      <c r="P17" s="160"/>
    </row>
    <row r="18" spans="1:16" ht="15">
      <c r="A18" s="188" t="s">
        <v>86</v>
      </c>
      <c r="B18" s="187" t="s">
        <v>44</v>
      </c>
      <c r="C18" s="189">
        <v>5448</v>
      </c>
      <c r="D18" s="189"/>
      <c r="E18" s="175">
        <v>7019</v>
      </c>
      <c r="F18" s="175"/>
      <c r="G18" s="189">
        <v>6497</v>
      </c>
      <c r="H18" s="189"/>
      <c r="I18" s="175">
        <v>6555</v>
      </c>
      <c r="J18" s="175"/>
      <c r="K18" s="189">
        <v>6570</v>
      </c>
      <c r="L18" s="189"/>
      <c r="M18" s="175">
        <v>6548</v>
      </c>
      <c r="N18" s="175"/>
      <c r="O18" s="189">
        <v>7880</v>
      </c>
      <c r="P18" s="160"/>
    </row>
    <row r="19" spans="1:16" ht="15">
      <c r="A19" s="188"/>
      <c r="B19" s="187" t="s">
        <v>80</v>
      </c>
      <c r="C19" s="189">
        <v>1093</v>
      </c>
      <c r="D19" s="160">
        <v>41670.649305555555</v>
      </c>
      <c r="E19" s="175">
        <v>2349</v>
      </c>
      <c r="F19" s="176">
        <v>41695.65625</v>
      </c>
      <c r="G19" s="189">
        <v>2215</v>
      </c>
      <c r="H19" s="160">
        <v>41701.65625</v>
      </c>
      <c r="I19" s="175">
        <v>2037</v>
      </c>
      <c r="J19" s="176">
        <v>41731.40625</v>
      </c>
      <c r="K19" s="189">
        <v>2362</v>
      </c>
      <c r="L19" s="160">
        <v>41789.65972222222</v>
      </c>
      <c r="M19" s="175">
        <v>2954</v>
      </c>
      <c r="N19" s="176">
        <v>41810.65972222222</v>
      </c>
      <c r="O19" s="189">
        <v>3552</v>
      </c>
      <c r="P19" s="160">
        <v>41851.65972222222</v>
      </c>
    </row>
    <row r="20" spans="1:16" ht="15">
      <c r="A20" s="188"/>
      <c r="B20" s="187" t="s">
        <v>81</v>
      </c>
      <c r="C20" s="189">
        <v>226</v>
      </c>
      <c r="D20" s="189"/>
      <c r="E20" s="175">
        <v>875</v>
      </c>
      <c r="F20" s="175"/>
      <c r="G20" s="189">
        <v>1465</v>
      </c>
      <c r="H20" s="189"/>
      <c r="I20" s="175">
        <v>919</v>
      </c>
      <c r="J20" s="175"/>
      <c r="K20" s="189">
        <v>1230</v>
      </c>
      <c r="L20" s="189"/>
      <c r="M20" s="175">
        <v>1114</v>
      </c>
      <c r="N20" s="175"/>
      <c r="O20" s="189">
        <v>1129</v>
      </c>
      <c r="P20" s="160"/>
    </row>
    <row r="21" spans="1:16" ht="15">
      <c r="A21" s="188"/>
      <c r="B21" s="187" t="s">
        <v>82</v>
      </c>
      <c r="C21" s="189">
        <v>164</v>
      </c>
      <c r="D21" s="189"/>
      <c r="E21" s="175">
        <v>727</v>
      </c>
      <c r="F21" s="175"/>
      <c r="G21" s="189">
        <v>1202</v>
      </c>
      <c r="H21" s="189"/>
      <c r="I21" s="175">
        <v>739</v>
      </c>
      <c r="J21" s="175"/>
      <c r="K21" s="189">
        <v>927</v>
      </c>
      <c r="L21" s="189"/>
      <c r="M21" s="175">
        <v>866</v>
      </c>
      <c r="N21" s="175"/>
      <c r="O21" s="189">
        <v>908</v>
      </c>
      <c r="P21" s="185"/>
    </row>
    <row r="22" spans="1:16" ht="15">
      <c r="A22" s="188"/>
      <c r="B22" s="187" t="s">
        <v>83</v>
      </c>
      <c r="C22" s="189">
        <v>2072986</v>
      </c>
      <c r="D22" s="185">
        <v>41670</v>
      </c>
      <c r="E22" s="175">
        <v>6027422</v>
      </c>
      <c r="F22" s="178">
        <v>41698</v>
      </c>
      <c r="G22" s="189">
        <v>6976292</v>
      </c>
      <c r="H22" s="185">
        <v>41701</v>
      </c>
      <c r="I22" s="175">
        <v>8558059</v>
      </c>
      <c r="J22" s="178">
        <v>41744</v>
      </c>
      <c r="K22" s="189">
        <v>6960866</v>
      </c>
      <c r="L22" s="185">
        <v>41774</v>
      </c>
      <c r="M22" s="175">
        <v>7094918</v>
      </c>
      <c r="N22" s="178">
        <v>41792</v>
      </c>
      <c r="O22" s="189">
        <v>7053943</v>
      </c>
      <c r="P22" s="185">
        <v>41851</v>
      </c>
    </row>
    <row r="23" spans="1:16" ht="15">
      <c r="A23" s="194" t="s">
        <v>84</v>
      </c>
      <c r="B23" s="187"/>
      <c r="C23" s="189">
        <v>43374621</v>
      </c>
      <c r="D23" s="189"/>
      <c r="E23" s="175">
        <v>71450557</v>
      </c>
      <c r="F23" s="175"/>
      <c r="G23" s="189">
        <v>122692611</v>
      </c>
      <c r="H23" s="189"/>
      <c r="I23" s="175">
        <v>128357579</v>
      </c>
      <c r="J23" s="175"/>
      <c r="K23" s="189">
        <v>117991149</v>
      </c>
      <c r="L23" s="189"/>
      <c r="M23" s="175">
        <v>108598494</v>
      </c>
      <c r="N23" s="175"/>
      <c r="O23" s="189">
        <v>120429979</v>
      </c>
      <c r="P23" s="160"/>
    </row>
    <row r="24" spans="1:16" ht="15">
      <c r="A24" s="188"/>
      <c r="B24" s="187"/>
      <c r="C24" s="186"/>
      <c r="D24" s="186"/>
      <c r="E24" s="174"/>
      <c r="F24" s="174"/>
      <c r="G24" s="186"/>
      <c r="H24" s="186"/>
      <c r="I24" s="174"/>
      <c r="J24" s="174"/>
      <c r="K24" s="186"/>
      <c r="L24" s="186"/>
      <c r="M24" s="174"/>
      <c r="N24" s="174"/>
      <c r="O24" s="186"/>
      <c r="P24" s="186"/>
    </row>
    <row r="25" spans="1:16" ht="15">
      <c r="A25" s="451" t="s">
        <v>65</v>
      </c>
      <c r="B25" s="448" t="str">
        <f>B1</f>
        <v>Rate Statistic</v>
      </c>
      <c r="C25" s="454">
        <f>C1</f>
        <v>41640</v>
      </c>
      <c r="D25" s="454"/>
      <c r="E25" s="455">
        <f>E1</f>
        <v>41671</v>
      </c>
      <c r="F25" s="455"/>
      <c r="G25" s="454">
        <f>G1</f>
        <v>41699</v>
      </c>
      <c r="H25" s="454"/>
      <c r="I25" s="455">
        <f>I1</f>
        <v>41730</v>
      </c>
      <c r="J25" s="455"/>
      <c r="K25" s="454">
        <f>K1</f>
        <v>41760</v>
      </c>
      <c r="L25" s="454"/>
      <c r="M25" s="455">
        <f>M1</f>
        <v>41791</v>
      </c>
      <c r="N25" s="455"/>
      <c r="O25" s="454">
        <f>O1</f>
        <v>41821</v>
      </c>
      <c r="P25" s="454"/>
    </row>
    <row r="26" spans="1:16" ht="15">
      <c r="A26" s="452"/>
      <c r="B26" s="453"/>
      <c r="C26" s="191" t="str">
        <f>C2</f>
        <v>Peak Rate</v>
      </c>
      <c r="D26" s="190" t="str">
        <f>D2</f>
        <v>Time of Peak</v>
      </c>
      <c r="E26" s="179" t="str">
        <f>E2</f>
        <v>Peak Rate</v>
      </c>
      <c r="F26" s="180" t="str">
        <f>F2</f>
        <v>Time of Peak</v>
      </c>
      <c r="G26" s="191" t="str">
        <f>G2</f>
        <v>Peak Rate</v>
      </c>
      <c r="H26" s="190" t="str">
        <f>H2</f>
        <v>Time of Peak</v>
      </c>
      <c r="I26" s="179" t="str">
        <f>I2</f>
        <v>Peak Rate</v>
      </c>
      <c r="J26" s="180" t="str">
        <f>J2</f>
        <v>Time of Peak</v>
      </c>
      <c r="K26" s="191" t="str">
        <f>K2</f>
        <v>Peak Rate</v>
      </c>
      <c r="L26" s="190" t="str">
        <f>L2</f>
        <v>Time of Peak</v>
      </c>
      <c r="M26" s="179" t="str">
        <f>M2</f>
        <v>Peak Rate</v>
      </c>
      <c r="N26" s="180" t="str">
        <f>N2</f>
        <v>Time of Peak</v>
      </c>
      <c r="O26" s="191" t="str">
        <f>O2</f>
        <v>Peak Rate</v>
      </c>
      <c r="P26" s="190" t="str">
        <f>P2</f>
        <v>Time of Peak</v>
      </c>
    </row>
    <row r="27" spans="1:16" ht="15">
      <c r="A27" s="188"/>
      <c r="B27" s="187"/>
      <c r="C27" s="186"/>
      <c r="D27" s="186"/>
      <c r="E27" s="174"/>
      <c r="F27" s="174"/>
      <c r="G27" s="186"/>
      <c r="H27" s="186"/>
      <c r="I27" s="174"/>
      <c r="J27" s="174"/>
      <c r="K27" s="186"/>
      <c r="L27" s="186"/>
      <c r="M27" s="174"/>
      <c r="N27" s="174"/>
      <c r="O27" s="186"/>
      <c r="P27" s="186"/>
    </row>
    <row r="28" spans="1:16" ht="15">
      <c r="A28" s="188" t="s">
        <v>87</v>
      </c>
      <c r="B28" s="187" t="s">
        <v>44</v>
      </c>
      <c r="C28" s="184">
        <v>586755</v>
      </c>
      <c r="D28" s="160">
        <v>41647.666666666664</v>
      </c>
      <c r="E28" s="181">
        <v>616154</v>
      </c>
      <c r="F28" s="176">
        <v>41698.666666666664</v>
      </c>
      <c r="G28" s="184">
        <v>781904</v>
      </c>
      <c r="H28" s="160">
        <v>41709.66668981482</v>
      </c>
      <c r="I28" s="181">
        <v>603788</v>
      </c>
      <c r="J28" s="176">
        <v>41759.666666666664</v>
      </c>
      <c r="K28" s="184">
        <v>596902</v>
      </c>
      <c r="L28" s="160">
        <v>41782.666666666664</v>
      </c>
      <c r="M28" s="181">
        <v>598687</v>
      </c>
      <c r="N28" s="176">
        <v>41800.666666666664</v>
      </c>
      <c r="O28" s="189">
        <v>468918</v>
      </c>
      <c r="P28" s="160">
        <v>41845.666666666664</v>
      </c>
    </row>
    <row r="29" spans="1:16" ht="15">
      <c r="A29" s="188"/>
      <c r="B29" s="187" t="s">
        <v>80</v>
      </c>
      <c r="C29" s="192">
        <v>124595</v>
      </c>
      <c r="D29" s="160">
        <v>41663.395833333336</v>
      </c>
      <c r="E29" s="181">
        <v>121839</v>
      </c>
      <c r="F29" s="176">
        <v>41691.395833333336</v>
      </c>
      <c r="G29" s="192">
        <v>121585</v>
      </c>
      <c r="H29" s="160">
        <v>41729.395833333336</v>
      </c>
      <c r="I29" s="181">
        <v>112298</v>
      </c>
      <c r="J29" s="176">
        <v>41740.395833333336</v>
      </c>
      <c r="K29" s="192">
        <v>173861</v>
      </c>
      <c r="L29" s="160">
        <v>41768.395833333336</v>
      </c>
      <c r="M29" s="181">
        <v>176659</v>
      </c>
      <c r="N29" s="176">
        <v>41795.395833333336</v>
      </c>
      <c r="O29" s="189">
        <v>261756</v>
      </c>
      <c r="P29" s="160">
        <v>41823.541666666664</v>
      </c>
    </row>
    <row r="30" spans="1:16" ht="15">
      <c r="A30" s="188"/>
      <c r="B30" s="187" t="s">
        <v>88</v>
      </c>
      <c r="C30" s="192">
        <v>73726</v>
      </c>
      <c r="D30" s="160">
        <v>41670.395833333336</v>
      </c>
      <c r="E30" s="181">
        <v>70525</v>
      </c>
      <c r="F30" s="176">
        <v>41673.395833333336</v>
      </c>
      <c r="G30" s="192">
        <v>75524</v>
      </c>
      <c r="H30" s="160">
        <v>41711.54288194444</v>
      </c>
      <c r="I30" s="181">
        <v>68710</v>
      </c>
      <c r="J30" s="176">
        <v>41740.395833333336</v>
      </c>
      <c r="K30" s="192">
        <v>88242</v>
      </c>
      <c r="L30" s="160">
        <v>41768.395833333336</v>
      </c>
      <c r="M30" s="181">
        <v>88809</v>
      </c>
      <c r="N30" s="176">
        <v>41795.395833333336</v>
      </c>
      <c r="O30" s="189">
        <v>95303</v>
      </c>
      <c r="P30" s="160">
        <v>41823.541666666664</v>
      </c>
    </row>
    <row r="31" spans="1:16" ht="15">
      <c r="A31" s="188"/>
      <c r="B31" s="187" t="s">
        <v>82</v>
      </c>
      <c r="C31" s="192">
        <v>48878</v>
      </c>
      <c r="D31" s="160">
        <v>41666.665972222225</v>
      </c>
      <c r="E31" s="181">
        <v>47640</v>
      </c>
      <c r="F31" s="176">
        <v>41673.665972222225</v>
      </c>
      <c r="G31" s="192">
        <v>56654</v>
      </c>
      <c r="H31" s="160">
        <v>41717.63263888889</v>
      </c>
      <c r="I31" s="181">
        <v>47449</v>
      </c>
      <c r="J31" s="176">
        <v>41739.665972222225</v>
      </c>
      <c r="K31" s="192">
        <v>60035</v>
      </c>
      <c r="L31" s="160">
        <v>41766.665972222225</v>
      </c>
      <c r="M31" s="181">
        <v>49585</v>
      </c>
      <c r="N31" s="176">
        <v>41817.665972222225</v>
      </c>
      <c r="O31" s="189">
        <v>50600</v>
      </c>
      <c r="P31" s="160">
        <v>41851.665972222225</v>
      </c>
    </row>
    <row r="32" spans="1:16" ht="15">
      <c r="A32" s="188"/>
      <c r="B32" s="187" t="s">
        <v>89</v>
      </c>
      <c r="C32" s="192">
        <v>34380</v>
      </c>
      <c r="D32" s="160">
        <v>41670.663194444445</v>
      </c>
      <c r="E32" s="181">
        <v>34690</v>
      </c>
      <c r="F32" s="176">
        <v>41673.663194444445</v>
      </c>
      <c r="G32" s="192">
        <v>43347</v>
      </c>
      <c r="H32" s="160">
        <v>41717.631944444445</v>
      </c>
      <c r="I32" s="181">
        <v>36388</v>
      </c>
      <c r="J32" s="176">
        <v>41744.4375</v>
      </c>
      <c r="K32" s="192">
        <v>34905</v>
      </c>
      <c r="L32" s="160">
        <v>41766.42361111111</v>
      </c>
      <c r="M32" s="181">
        <v>30553</v>
      </c>
      <c r="N32" s="176">
        <v>41817.663194444445</v>
      </c>
      <c r="O32" s="189">
        <v>32000</v>
      </c>
      <c r="P32" s="160">
        <v>41837.663194444445</v>
      </c>
    </row>
    <row r="33" spans="1:16" ht="15">
      <c r="A33" s="188"/>
      <c r="B33" s="187" t="s">
        <v>83</v>
      </c>
      <c r="C33" s="192">
        <v>430666707</v>
      </c>
      <c r="D33" s="185">
        <v>41666</v>
      </c>
      <c r="E33" s="181">
        <v>456919775</v>
      </c>
      <c r="F33" s="178">
        <v>41673</v>
      </c>
      <c r="G33" s="192">
        <v>469891887</v>
      </c>
      <c r="H33" s="185">
        <v>41725</v>
      </c>
      <c r="I33" s="181">
        <v>529002908</v>
      </c>
      <c r="J33" s="178">
        <v>41744</v>
      </c>
      <c r="K33" s="192">
        <v>417322238</v>
      </c>
      <c r="L33" s="185">
        <v>41766</v>
      </c>
      <c r="M33" s="181">
        <v>295838096</v>
      </c>
      <c r="N33" s="178">
        <v>41808</v>
      </c>
      <c r="O33" s="189">
        <v>391263817</v>
      </c>
      <c r="P33" s="160">
        <v>41851</v>
      </c>
    </row>
    <row r="34" spans="1:16" ht="15">
      <c r="A34" s="188"/>
      <c r="B34" s="187"/>
      <c r="C34" s="189"/>
      <c r="D34" s="160"/>
      <c r="E34" s="175"/>
      <c r="F34" s="176"/>
      <c r="G34" s="189"/>
      <c r="H34" s="160"/>
      <c r="I34" s="175"/>
      <c r="J34" s="176"/>
      <c r="K34" s="189"/>
      <c r="L34" s="160"/>
      <c r="M34" s="175"/>
      <c r="N34" s="176"/>
      <c r="O34" s="189"/>
      <c r="P34" s="160"/>
    </row>
    <row r="35" spans="1:16" ht="15">
      <c r="A35" s="188" t="s">
        <v>90</v>
      </c>
      <c r="B35" s="187" t="s">
        <v>44</v>
      </c>
      <c r="C35" s="189">
        <v>54571</v>
      </c>
      <c r="D35" s="160">
        <v>41666.664722222224</v>
      </c>
      <c r="E35" s="181">
        <v>52025</v>
      </c>
      <c r="F35" s="176">
        <v>41698.66527777778</v>
      </c>
      <c r="G35" s="189">
        <v>55948</v>
      </c>
      <c r="H35" s="160">
        <v>41717.66261574074</v>
      </c>
      <c r="I35" s="181">
        <v>43709</v>
      </c>
      <c r="J35" s="176">
        <v>41737.666666666664</v>
      </c>
      <c r="K35" s="189">
        <v>48110</v>
      </c>
      <c r="L35" s="160">
        <v>41761.66608796296</v>
      </c>
      <c r="M35" s="181">
        <v>41758</v>
      </c>
      <c r="N35" s="176">
        <v>41801.666666666664</v>
      </c>
      <c r="O35" s="189">
        <v>46258</v>
      </c>
      <c r="P35" s="160">
        <v>41845.666666666664</v>
      </c>
    </row>
    <row r="36" spans="1:16" ht="15">
      <c r="A36" s="188"/>
      <c r="B36" s="187" t="s">
        <v>80</v>
      </c>
      <c r="C36" s="189">
        <v>41963</v>
      </c>
      <c r="D36" s="160">
        <v>41663.666608796295</v>
      </c>
      <c r="E36" s="175">
        <v>41596</v>
      </c>
      <c r="F36" s="176">
        <v>41694.665972222225</v>
      </c>
      <c r="G36" s="189">
        <v>41702</v>
      </c>
      <c r="H36" s="160">
        <v>41704.666608796295</v>
      </c>
      <c r="I36" s="181">
        <v>31367</v>
      </c>
      <c r="J36" s="176">
        <v>41759.666608796295</v>
      </c>
      <c r="K36" s="189">
        <v>34186</v>
      </c>
      <c r="L36" s="160">
        <v>41761.666608796295</v>
      </c>
      <c r="M36" s="181">
        <v>30757</v>
      </c>
      <c r="N36" s="176">
        <v>41817.666608796295</v>
      </c>
      <c r="O36" s="189">
        <v>28660</v>
      </c>
      <c r="P36" s="160">
        <v>41851.665972222225</v>
      </c>
    </row>
    <row r="37" spans="1:16" ht="15">
      <c r="A37" s="188"/>
      <c r="B37" s="187" t="s">
        <v>88</v>
      </c>
      <c r="C37" s="189">
        <v>32732</v>
      </c>
      <c r="D37" s="160">
        <v>41663.665972222225</v>
      </c>
      <c r="E37" s="175">
        <v>36792</v>
      </c>
      <c r="F37" s="176">
        <v>41694.665972222225</v>
      </c>
      <c r="G37" s="189">
        <v>33269</v>
      </c>
      <c r="H37" s="160">
        <v>41719.666493055556</v>
      </c>
      <c r="I37" s="175">
        <v>22453</v>
      </c>
      <c r="J37" s="176">
        <v>41744.666493055556</v>
      </c>
      <c r="K37" s="189">
        <v>22378</v>
      </c>
      <c r="L37" s="160">
        <v>41761.666493055556</v>
      </c>
      <c r="M37" s="175">
        <v>24545</v>
      </c>
      <c r="N37" s="176">
        <v>41817.666493055556</v>
      </c>
      <c r="O37" s="189">
        <v>22481</v>
      </c>
      <c r="P37" s="160">
        <v>41851.665972222225</v>
      </c>
    </row>
    <row r="38" spans="1:16" ht="15">
      <c r="A38" s="188"/>
      <c r="B38" s="187" t="s">
        <v>82</v>
      </c>
      <c r="C38" s="189">
        <v>22954</v>
      </c>
      <c r="D38" s="160">
        <v>41663.665972222225</v>
      </c>
      <c r="E38" s="175">
        <v>22425</v>
      </c>
      <c r="F38" s="176">
        <v>41673.665972222225</v>
      </c>
      <c r="G38" s="189">
        <v>22853</v>
      </c>
      <c r="H38" s="160">
        <v>41719.665972222225</v>
      </c>
      <c r="I38" s="175">
        <v>18335</v>
      </c>
      <c r="J38" s="176">
        <v>41739.665972222225</v>
      </c>
      <c r="K38" s="189">
        <v>17805</v>
      </c>
      <c r="L38" s="160">
        <v>41766.665972222225</v>
      </c>
      <c r="M38" s="175">
        <v>17966</v>
      </c>
      <c r="N38" s="176">
        <v>41817.665972222225</v>
      </c>
      <c r="O38" s="189">
        <v>16831</v>
      </c>
      <c r="P38" s="160">
        <v>41851.665972222225</v>
      </c>
    </row>
    <row r="39" spans="1:16" ht="15">
      <c r="A39" s="188"/>
      <c r="B39" s="187" t="s">
        <v>89</v>
      </c>
      <c r="C39" s="189">
        <v>14781</v>
      </c>
      <c r="D39" s="160">
        <v>41670.663194444445</v>
      </c>
      <c r="E39" s="175">
        <v>15029</v>
      </c>
      <c r="F39" s="176">
        <v>41673.663194444445</v>
      </c>
      <c r="G39" s="189">
        <v>13741</v>
      </c>
      <c r="H39" s="160">
        <v>41719.663194444445</v>
      </c>
      <c r="I39" s="175">
        <v>10551</v>
      </c>
      <c r="J39" s="176">
        <v>41740.663194444445</v>
      </c>
      <c r="K39" s="189">
        <v>9088</v>
      </c>
      <c r="L39" s="160">
        <v>41766.663194444445</v>
      </c>
      <c r="M39" s="175">
        <v>9394</v>
      </c>
      <c r="N39" s="176">
        <v>41817.663194444445</v>
      </c>
      <c r="O39" s="189">
        <v>10189</v>
      </c>
      <c r="P39" s="160">
        <v>41837.663194444445</v>
      </c>
    </row>
    <row r="40" spans="1:16" ht="15">
      <c r="A40" s="188"/>
      <c r="B40" s="187" t="s">
        <v>83</v>
      </c>
      <c r="C40" s="189">
        <v>119383629</v>
      </c>
      <c r="D40" s="185">
        <v>41668</v>
      </c>
      <c r="E40" s="175">
        <v>115733450</v>
      </c>
      <c r="F40" s="178">
        <v>41673</v>
      </c>
      <c r="G40" s="189">
        <v>103716834</v>
      </c>
      <c r="H40" s="185">
        <v>41725</v>
      </c>
      <c r="I40" s="175">
        <v>126487864</v>
      </c>
      <c r="J40" s="178">
        <v>41744</v>
      </c>
      <c r="K40" s="189">
        <v>103230638</v>
      </c>
      <c r="L40" s="185">
        <v>41774</v>
      </c>
      <c r="M40" s="175">
        <v>78608527</v>
      </c>
      <c r="N40" s="178">
        <v>41795</v>
      </c>
      <c r="O40" s="189">
        <v>95729266</v>
      </c>
      <c r="P40" s="160">
        <v>41851</v>
      </c>
    </row>
    <row r="41" spans="1:16" ht="15">
      <c r="A41" s="188"/>
      <c r="B41" s="187"/>
      <c r="C41" s="189"/>
      <c r="D41" s="160"/>
      <c r="E41" s="175"/>
      <c r="F41" s="176"/>
      <c r="G41" s="189"/>
      <c r="H41" s="160"/>
      <c r="I41" s="175"/>
      <c r="J41" s="176"/>
      <c r="K41" s="189"/>
      <c r="L41" s="160"/>
      <c r="M41" s="175"/>
      <c r="N41" s="176"/>
      <c r="O41" s="189"/>
      <c r="P41" s="160"/>
    </row>
    <row r="42" spans="1:16" ht="15">
      <c r="A42" s="188" t="s">
        <v>91</v>
      </c>
      <c r="B42" s="187" t="s">
        <v>44</v>
      </c>
      <c r="C42" s="192">
        <v>20945</v>
      </c>
      <c r="D42" s="160">
        <v>41668.59059027778</v>
      </c>
      <c r="E42" s="175">
        <v>20474</v>
      </c>
      <c r="F42" s="176">
        <v>41689.638194444444</v>
      </c>
      <c r="G42" s="192">
        <v>21693</v>
      </c>
      <c r="H42" s="160">
        <v>41716.570335648146</v>
      </c>
      <c r="I42" s="175">
        <v>22694</v>
      </c>
      <c r="J42" s="176">
        <v>41731.64581018518</v>
      </c>
      <c r="K42" s="192">
        <v>19614</v>
      </c>
      <c r="L42" s="160">
        <v>41761.58358796296</v>
      </c>
      <c r="M42" s="175">
        <v>21931</v>
      </c>
      <c r="N42" s="176">
        <v>41814.42013888889</v>
      </c>
      <c r="O42" s="189">
        <v>23368</v>
      </c>
      <c r="P42" s="160">
        <v>41823.541666666664</v>
      </c>
    </row>
    <row r="43" spans="1:16" ht="15">
      <c r="A43" s="188"/>
      <c r="B43" s="187" t="s">
        <v>80</v>
      </c>
      <c r="C43" s="192">
        <v>12573</v>
      </c>
      <c r="D43" s="160">
        <v>41668.65636574074</v>
      </c>
      <c r="E43" s="181">
        <v>13080</v>
      </c>
      <c r="F43" s="176">
        <v>41696.65625</v>
      </c>
      <c r="G43" s="192">
        <v>13333</v>
      </c>
      <c r="H43" s="160">
        <v>41719.65625</v>
      </c>
      <c r="I43" s="181">
        <v>16066</v>
      </c>
      <c r="J43" s="176">
        <v>41739.62662037037</v>
      </c>
      <c r="K43" s="192">
        <v>12396</v>
      </c>
      <c r="L43" s="160">
        <v>41766.416666666664</v>
      </c>
      <c r="M43" s="181">
        <v>10119</v>
      </c>
      <c r="N43" s="176">
        <v>41817.65972222222</v>
      </c>
      <c r="O43" s="189">
        <v>13515</v>
      </c>
      <c r="P43" s="160">
        <v>41850.572916666664</v>
      </c>
    </row>
    <row r="44" spans="1:16" ht="15">
      <c r="A44" s="188"/>
      <c r="B44" s="187" t="s">
        <v>88</v>
      </c>
      <c r="C44" s="192">
        <v>7726</v>
      </c>
      <c r="D44" s="160">
        <v>41668.600694444445</v>
      </c>
      <c r="E44" s="181">
        <v>8136</v>
      </c>
      <c r="F44" s="176">
        <v>41677.42569444444</v>
      </c>
      <c r="G44" s="192">
        <v>10769</v>
      </c>
      <c r="H44" s="160">
        <v>41701.509201388886</v>
      </c>
      <c r="I44" s="181">
        <v>10842</v>
      </c>
      <c r="J44" s="176">
        <v>41739.6265625</v>
      </c>
      <c r="K44" s="192">
        <v>10243</v>
      </c>
      <c r="L44" s="160">
        <v>41764.41024305556</v>
      </c>
      <c r="M44" s="181">
        <v>6574</v>
      </c>
      <c r="N44" s="176">
        <v>41817.65972222222</v>
      </c>
      <c r="O44" s="189">
        <v>8111</v>
      </c>
      <c r="P44" s="160">
        <v>41837.479166666664</v>
      </c>
    </row>
    <row r="45" spans="1:16" ht="15">
      <c r="A45" s="188"/>
      <c r="B45" s="187" t="s">
        <v>82</v>
      </c>
      <c r="C45" s="192">
        <v>6111</v>
      </c>
      <c r="D45" s="160">
        <v>41668.59097222222</v>
      </c>
      <c r="E45" s="181">
        <v>6779</v>
      </c>
      <c r="F45" s="176">
        <v>41675.416666666664</v>
      </c>
      <c r="G45" s="192">
        <v>8000</v>
      </c>
      <c r="H45" s="160">
        <v>41717.63263888889</v>
      </c>
      <c r="I45" s="181">
        <v>6814</v>
      </c>
      <c r="J45" s="176">
        <v>41753.42083333333</v>
      </c>
      <c r="K45" s="192">
        <v>6915</v>
      </c>
      <c r="L45" s="160">
        <v>41766.416666666664</v>
      </c>
      <c r="M45" s="181">
        <v>5086</v>
      </c>
      <c r="N45" s="176">
        <v>41816.40972222222</v>
      </c>
      <c r="O45" s="189">
        <v>6211</v>
      </c>
      <c r="P45" s="160">
        <v>41837.479166666664</v>
      </c>
    </row>
    <row r="46" spans="1:16" ht="15">
      <c r="A46" s="188"/>
      <c r="B46" s="187" t="s">
        <v>89</v>
      </c>
      <c r="C46" s="192">
        <v>4921</v>
      </c>
      <c r="D46" s="160">
        <v>41668.59027777778</v>
      </c>
      <c r="E46" s="181">
        <v>5492</v>
      </c>
      <c r="F46" s="176">
        <v>41675.42361111111</v>
      </c>
      <c r="G46" s="192">
        <v>6280</v>
      </c>
      <c r="H46" s="160">
        <v>41717.631944444445</v>
      </c>
      <c r="I46" s="181">
        <v>6296</v>
      </c>
      <c r="J46" s="176">
        <v>41753.42013888889</v>
      </c>
      <c r="K46" s="192">
        <v>5772</v>
      </c>
      <c r="L46" s="160">
        <v>41766.42361111111</v>
      </c>
      <c r="M46" s="181">
        <v>4284</v>
      </c>
      <c r="N46" s="176">
        <v>41816.40972222222</v>
      </c>
      <c r="O46" s="189">
        <v>4950</v>
      </c>
      <c r="P46" s="160">
        <v>41837.479166666664</v>
      </c>
    </row>
    <row r="47" spans="1:16" ht="15">
      <c r="A47" s="188"/>
      <c r="B47" s="187" t="s">
        <v>83</v>
      </c>
      <c r="C47" s="192">
        <v>51150168</v>
      </c>
      <c r="D47" s="185">
        <v>41668</v>
      </c>
      <c r="E47" s="181">
        <v>56100211</v>
      </c>
      <c r="F47" s="178">
        <v>41673</v>
      </c>
      <c r="G47" s="192">
        <v>48981648</v>
      </c>
      <c r="H47" s="185">
        <v>41701</v>
      </c>
      <c r="I47" s="181">
        <v>64827675</v>
      </c>
      <c r="J47" s="178">
        <v>41733</v>
      </c>
      <c r="K47" s="192">
        <v>59266894</v>
      </c>
      <c r="L47" s="185">
        <v>41766</v>
      </c>
      <c r="M47" s="181">
        <v>36288250</v>
      </c>
      <c r="N47" s="178">
        <v>41815</v>
      </c>
      <c r="O47" s="189">
        <v>57308767</v>
      </c>
      <c r="P47" s="185">
        <v>41851</v>
      </c>
    </row>
    <row r="48" spans="1:16" ht="15">
      <c r="A48" s="188"/>
      <c r="B48" s="187"/>
      <c r="C48" s="189"/>
      <c r="D48" s="160"/>
      <c r="E48" s="175"/>
      <c r="F48" s="176"/>
      <c r="G48" s="189"/>
      <c r="H48" s="160"/>
      <c r="I48" s="175"/>
      <c r="J48" s="176"/>
      <c r="K48" s="189"/>
      <c r="L48" s="160"/>
      <c r="M48" s="175"/>
      <c r="N48" s="176"/>
      <c r="O48" s="189"/>
      <c r="P48" s="160"/>
    </row>
    <row r="49" spans="1:16" ht="15">
      <c r="A49" s="188" t="s">
        <v>73</v>
      </c>
      <c r="B49" s="187" t="s">
        <v>80</v>
      </c>
      <c r="C49" s="192">
        <v>162451</v>
      </c>
      <c r="D49" s="160">
        <v>41641.401041666664</v>
      </c>
      <c r="E49" s="181">
        <v>53461</v>
      </c>
      <c r="F49" s="176">
        <v>41698.665972222225</v>
      </c>
      <c r="G49" s="192">
        <v>53691</v>
      </c>
      <c r="H49" s="160">
        <v>41725.66637731482</v>
      </c>
      <c r="I49" s="181">
        <v>120827</v>
      </c>
      <c r="J49" s="176">
        <v>41740.396527777775</v>
      </c>
      <c r="K49" s="192">
        <v>50509</v>
      </c>
      <c r="L49" s="160">
        <v>41789.66631944444</v>
      </c>
      <c r="M49" s="181">
        <v>60817</v>
      </c>
      <c r="N49" s="176">
        <v>41817.66631944444</v>
      </c>
      <c r="O49" s="189">
        <v>52351</v>
      </c>
      <c r="P49" s="160">
        <v>41851.665972222225</v>
      </c>
    </row>
    <row r="50" spans="1:16" ht="15">
      <c r="A50" s="188"/>
      <c r="B50" s="187" t="s">
        <v>88</v>
      </c>
      <c r="C50" s="192">
        <v>159199</v>
      </c>
      <c r="D50" s="160">
        <v>41641.401041666664</v>
      </c>
      <c r="E50" s="181">
        <v>50285</v>
      </c>
      <c r="F50" s="176">
        <v>41673.665972222225</v>
      </c>
      <c r="G50" s="192">
        <v>49264</v>
      </c>
      <c r="H50" s="160">
        <v>41719.66631944444</v>
      </c>
      <c r="I50" s="181">
        <v>70039</v>
      </c>
      <c r="J50" s="176">
        <v>41736.39635416667</v>
      </c>
      <c r="K50" s="192">
        <v>45090</v>
      </c>
      <c r="L50" s="160">
        <v>41771.66631944444</v>
      </c>
      <c r="M50" s="181">
        <v>47059</v>
      </c>
      <c r="N50" s="176">
        <v>41817.66614583333</v>
      </c>
      <c r="O50" s="189">
        <v>45518</v>
      </c>
      <c r="P50" s="160">
        <v>41851.665972222225</v>
      </c>
    </row>
    <row r="51" spans="1:16" ht="15">
      <c r="A51" s="188"/>
      <c r="B51" s="187" t="s">
        <v>82</v>
      </c>
      <c r="C51" s="192">
        <v>62344</v>
      </c>
      <c r="D51" s="160">
        <v>41641.401041666664</v>
      </c>
      <c r="E51" s="181">
        <v>38154</v>
      </c>
      <c r="F51" s="176">
        <v>41673.665972222225</v>
      </c>
      <c r="G51" s="192">
        <v>38925</v>
      </c>
      <c r="H51" s="160">
        <v>41717.63263888889</v>
      </c>
      <c r="I51" s="181">
        <v>37800</v>
      </c>
      <c r="J51" s="176">
        <v>41739.665972222225</v>
      </c>
      <c r="K51" s="192">
        <v>34442</v>
      </c>
      <c r="L51" s="160">
        <v>41766.665972222225</v>
      </c>
      <c r="M51" s="181">
        <v>36259</v>
      </c>
      <c r="N51" s="176">
        <v>41817.665972222225</v>
      </c>
      <c r="O51" s="189">
        <v>34728</v>
      </c>
      <c r="P51" s="160">
        <v>41851.665972222225</v>
      </c>
    </row>
    <row r="52" spans="1:16" ht="15">
      <c r="A52" s="188"/>
      <c r="B52" s="187" t="s">
        <v>89</v>
      </c>
      <c r="C52" s="192">
        <v>26897</v>
      </c>
      <c r="D52" s="160">
        <v>41670.663194444445</v>
      </c>
      <c r="E52" s="181">
        <v>26511</v>
      </c>
      <c r="F52" s="176">
        <v>41673.663194444445</v>
      </c>
      <c r="G52" s="192">
        <v>28586</v>
      </c>
      <c r="H52" s="160">
        <v>41717.631944444445</v>
      </c>
      <c r="I52" s="181">
        <v>25944</v>
      </c>
      <c r="J52" s="176">
        <v>41740.663194444445</v>
      </c>
      <c r="K52" s="192">
        <v>23928</v>
      </c>
      <c r="L52" s="160">
        <v>41766.665972222225</v>
      </c>
      <c r="M52" s="181">
        <v>24238</v>
      </c>
      <c r="N52" s="176">
        <v>41817.663194444445</v>
      </c>
      <c r="O52" s="189">
        <v>25199</v>
      </c>
      <c r="P52" s="160">
        <v>41851.663194444445</v>
      </c>
    </row>
    <row r="53" spans="1:16" ht="15">
      <c r="A53" s="188"/>
      <c r="B53" s="187" t="s">
        <v>83</v>
      </c>
      <c r="C53" s="192">
        <v>313267032</v>
      </c>
      <c r="D53" s="185">
        <v>41666</v>
      </c>
      <c r="E53" s="181">
        <v>331757867</v>
      </c>
      <c r="F53" s="178">
        <v>41673</v>
      </c>
      <c r="G53" s="192">
        <v>352584234</v>
      </c>
      <c r="H53" s="185">
        <v>41725</v>
      </c>
      <c r="I53" s="181">
        <v>386294083</v>
      </c>
      <c r="J53" s="178">
        <v>41744</v>
      </c>
      <c r="K53" s="192">
        <v>298867460</v>
      </c>
      <c r="L53" s="185">
        <v>41766</v>
      </c>
      <c r="M53" s="181">
        <v>219340873</v>
      </c>
      <c r="N53" s="178">
        <v>41817</v>
      </c>
      <c r="O53" s="189">
        <v>288839338</v>
      </c>
      <c r="P53" s="160">
        <v>41851</v>
      </c>
    </row>
    <row r="54" spans="1:16" ht="15">
      <c r="A54" s="188"/>
      <c r="B54" s="187"/>
      <c r="C54" s="189"/>
      <c r="D54" s="160"/>
      <c r="E54" s="175"/>
      <c r="F54" s="176"/>
      <c r="G54" s="189"/>
      <c r="H54" s="160"/>
      <c r="I54" s="175"/>
      <c r="J54" s="176"/>
      <c r="K54" s="189"/>
      <c r="L54" s="160"/>
      <c r="M54" s="175"/>
      <c r="N54" s="176"/>
      <c r="O54" s="189"/>
      <c r="P54" s="160"/>
    </row>
    <row r="55" spans="1:16" ht="15">
      <c r="A55" s="188" t="s">
        <v>92</v>
      </c>
      <c r="B55" s="187" t="s">
        <v>44</v>
      </c>
      <c r="C55" s="192">
        <v>31109</v>
      </c>
      <c r="D55" s="160">
        <v>41641.400983796295</v>
      </c>
      <c r="E55" s="181">
        <v>18068</v>
      </c>
      <c r="F55" s="176">
        <v>41683.665972222225</v>
      </c>
      <c r="G55" s="192">
        <v>18125</v>
      </c>
      <c r="H55" s="160">
        <v>41718.39556712963</v>
      </c>
      <c r="I55" s="181">
        <v>30533</v>
      </c>
      <c r="J55" s="176">
        <v>41737.396006944444</v>
      </c>
      <c r="K55" s="192">
        <v>9115</v>
      </c>
      <c r="L55" s="160">
        <v>41764.395590277774</v>
      </c>
      <c r="M55" s="181">
        <v>24098</v>
      </c>
      <c r="N55" s="176">
        <v>41810.666354166664</v>
      </c>
      <c r="O55" s="189">
        <v>18387</v>
      </c>
      <c r="P55" s="160">
        <v>41851.665972222225</v>
      </c>
    </row>
    <row r="56" spans="1:16" ht="15">
      <c r="A56" s="188"/>
      <c r="B56" s="187" t="s">
        <v>80</v>
      </c>
      <c r="C56" s="192">
        <v>23479</v>
      </c>
      <c r="D56" s="160"/>
      <c r="E56" s="181">
        <v>9739</v>
      </c>
      <c r="F56" s="176"/>
      <c r="G56" s="192">
        <v>10168</v>
      </c>
      <c r="H56" s="160"/>
      <c r="I56" s="181">
        <v>13809</v>
      </c>
      <c r="J56" s="176"/>
      <c r="K56" s="192">
        <v>8380</v>
      </c>
      <c r="L56" s="160"/>
      <c r="M56" s="181">
        <v>10578</v>
      </c>
      <c r="N56" s="176"/>
      <c r="O56" s="189">
        <v>9160</v>
      </c>
      <c r="P56" s="160"/>
    </row>
    <row r="57" spans="1:16" ht="15">
      <c r="A57" s="188"/>
      <c r="B57" s="187" t="s">
        <v>88</v>
      </c>
      <c r="C57" s="192">
        <v>22786</v>
      </c>
      <c r="D57" s="160"/>
      <c r="E57" s="181">
        <v>7567</v>
      </c>
      <c r="F57" s="176"/>
      <c r="G57" s="192">
        <v>7438</v>
      </c>
      <c r="H57" s="160"/>
      <c r="I57" s="181">
        <v>8908</v>
      </c>
      <c r="J57" s="176"/>
      <c r="K57" s="192">
        <v>6040</v>
      </c>
      <c r="L57" s="160"/>
      <c r="M57" s="181">
        <v>5706</v>
      </c>
      <c r="N57" s="176"/>
      <c r="O57" s="189">
        <v>6629</v>
      </c>
      <c r="P57" s="160"/>
    </row>
    <row r="58" spans="1:16" ht="15">
      <c r="A58" s="188"/>
      <c r="B58" s="187" t="s">
        <v>82</v>
      </c>
      <c r="C58" s="192">
        <v>8465</v>
      </c>
      <c r="D58" s="160"/>
      <c r="E58" s="181">
        <v>3836</v>
      </c>
      <c r="F58" s="176"/>
      <c r="G58" s="192">
        <v>3813</v>
      </c>
      <c r="H58" s="160"/>
      <c r="I58" s="181">
        <v>3700</v>
      </c>
      <c r="J58" s="176"/>
      <c r="K58" s="192">
        <v>3238</v>
      </c>
      <c r="L58" s="160"/>
      <c r="M58" s="181">
        <v>3666</v>
      </c>
      <c r="N58" s="176"/>
      <c r="O58" s="189">
        <v>3260</v>
      </c>
      <c r="P58" s="160"/>
    </row>
    <row r="59" spans="1:16" ht="15">
      <c r="A59" s="188"/>
      <c r="B59" s="187" t="s">
        <v>89</v>
      </c>
      <c r="C59" s="192">
        <v>2510</v>
      </c>
      <c r="D59" s="160"/>
      <c r="E59" s="181">
        <v>2381</v>
      </c>
      <c r="F59" s="176"/>
      <c r="G59" s="192">
        <v>2460</v>
      </c>
      <c r="H59" s="160"/>
      <c r="I59" s="181">
        <v>2411</v>
      </c>
      <c r="J59" s="176"/>
      <c r="K59" s="192">
        <v>2108</v>
      </c>
      <c r="L59" s="160"/>
      <c r="M59" s="181">
        <v>2421</v>
      </c>
      <c r="N59" s="176"/>
      <c r="O59" s="189">
        <v>2452</v>
      </c>
      <c r="P59" s="160"/>
    </row>
    <row r="60" spans="1:16" ht="15">
      <c r="A60" s="188"/>
      <c r="B60" s="187" t="s">
        <v>83</v>
      </c>
      <c r="C60" s="192">
        <v>24813921</v>
      </c>
      <c r="D60" s="160"/>
      <c r="E60" s="181">
        <v>25401120</v>
      </c>
      <c r="F60" s="176"/>
      <c r="G60" s="192">
        <v>27392073</v>
      </c>
      <c r="H60" s="160"/>
      <c r="I60" s="181">
        <v>31821181</v>
      </c>
      <c r="J60" s="176"/>
      <c r="K60" s="192">
        <v>24237148</v>
      </c>
      <c r="L60" s="160"/>
      <c r="M60" s="181">
        <v>18476682</v>
      </c>
      <c r="N60" s="176"/>
      <c r="O60" s="189">
        <v>24987631</v>
      </c>
      <c r="P60" s="160"/>
    </row>
    <row r="61" spans="1:16" ht="15">
      <c r="A61" s="188"/>
      <c r="B61" s="187"/>
      <c r="C61" s="192"/>
      <c r="D61" s="160"/>
      <c r="E61" s="181"/>
      <c r="F61" s="176"/>
      <c r="G61" s="192"/>
      <c r="H61" s="160"/>
      <c r="I61" s="181"/>
      <c r="J61" s="176"/>
      <c r="K61" s="192"/>
      <c r="L61" s="160"/>
      <c r="M61" s="181"/>
      <c r="N61" s="176"/>
      <c r="O61" s="192"/>
      <c r="P61" s="160"/>
    </row>
    <row r="62" spans="1:16" ht="15">
      <c r="A62" s="188" t="s">
        <v>93</v>
      </c>
      <c r="B62" s="187" t="s">
        <v>44</v>
      </c>
      <c r="C62" s="192">
        <v>43733</v>
      </c>
      <c r="D62" s="160">
        <v>41641.40099537037</v>
      </c>
      <c r="E62" s="181">
        <v>18068</v>
      </c>
      <c r="F62" s="176">
        <v>41683.665972222225</v>
      </c>
      <c r="G62" s="192">
        <v>18230</v>
      </c>
      <c r="H62" s="160">
        <v>41718.39556712963</v>
      </c>
      <c r="I62" s="181">
        <v>50940</v>
      </c>
      <c r="J62" s="176">
        <v>41733.39576388889</v>
      </c>
      <c r="K62" s="192">
        <v>11597</v>
      </c>
      <c r="L62" s="160">
        <v>41778.128171296295</v>
      </c>
      <c r="M62" s="181">
        <v>24098</v>
      </c>
      <c r="N62" s="176">
        <v>41810.666354166664</v>
      </c>
      <c r="O62" s="189">
        <v>18387</v>
      </c>
      <c r="P62" s="160">
        <v>41851.665972222225</v>
      </c>
    </row>
    <row r="63" spans="1:16" ht="15">
      <c r="A63" s="188"/>
      <c r="B63" s="187" t="s">
        <v>80</v>
      </c>
      <c r="C63" s="192">
        <v>38374</v>
      </c>
      <c r="D63" s="160"/>
      <c r="E63" s="181">
        <v>9739</v>
      </c>
      <c r="F63" s="176"/>
      <c r="G63" s="192">
        <v>10168</v>
      </c>
      <c r="H63" s="160"/>
      <c r="I63" s="181">
        <v>28183</v>
      </c>
      <c r="J63" s="176"/>
      <c r="K63" s="192">
        <v>8516</v>
      </c>
      <c r="L63" s="160"/>
      <c r="M63" s="181">
        <v>15714</v>
      </c>
      <c r="N63" s="176"/>
      <c r="O63" s="189">
        <v>9161</v>
      </c>
      <c r="P63" s="160"/>
    </row>
    <row r="64" spans="1:16" ht="15">
      <c r="A64" s="188"/>
      <c r="B64" s="187" t="s">
        <v>88</v>
      </c>
      <c r="C64" s="192">
        <v>35801</v>
      </c>
      <c r="D64" s="160"/>
      <c r="E64" s="181">
        <v>8325</v>
      </c>
      <c r="F64" s="176"/>
      <c r="G64" s="192">
        <v>8325</v>
      </c>
      <c r="H64" s="160"/>
      <c r="I64" s="181">
        <v>14921</v>
      </c>
      <c r="J64" s="176"/>
      <c r="K64" s="192">
        <v>8343</v>
      </c>
      <c r="L64" s="160"/>
      <c r="M64" s="181">
        <v>8334</v>
      </c>
      <c r="N64" s="176"/>
      <c r="O64" s="189">
        <v>8249</v>
      </c>
      <c r="P64" s="160"/>
    </row>
    <row r="65" spans="1:16" ht="15">
      <c r="A65" s="188"/>
      <c r="B65" s="187" t="s">
        <v>82</v>
      </c>
      <c r="C65" s="192">
        <v>13292</v>
      </c>
      <c r="D65" s="160"/>
      <c r="E65" s="181">
        <v>5671</v>
      </c>
      <c r="F65" s="176"/>
      <c r="G65" s="192">
        <v>5502</v>
      </c>
      <c r="H65" s="160"/>
      <c r="I65" s="181">
        <v>5553</v>
      </c>
      <c r="J65" s="176"/>
      <c r="K65" s="192">
        <v>4757</v>
      </c>
      <c r="L65" s="160"/>
      <c r="M65" s="181">
        <v>5114</v>
      </c>
      <c r="N65" s="176"/>
      <c r="O65" s="189">
        <v>4585</v>
      </c>
      <c r="P65" s="160"/>
    </row>
    <row r="66" spans="1:16" ht="15">
      <c r="A66" s="188"/>
      <c r="B66" s="187" t="s">
        <v>89</v>
      </c>
      <c r="C66" s="192">
        <v>3877</v>
      </c>
      <c r="D66" s="160"/>
      <c r="E66" s="181">
        <v>3657</v>
      </c>
      <c r="F66" s="176"/>
      <c r="G66" s="192">
        <v>3721</v>
      </c>
      <c r="H66" s="160"/>
      <c r="I66" s="181">
        <v>3773</v>
      </c>
      <c r="J66" s="176"/>
      <c r="K66" s="192">
        <v>3138</v>
      </c>
      <c r="L66" s="160"/>
      <c r="M66" s="181">
        <v>3406</v>
      </c>
      <c r="N66" s="176"/>
      <c r="O66" s="189">
        <v>3383</v>
      </c>
      <c r="P66" s="160"/>
    </row>
    <row r="67" spans="1:16" ht="15">
      <c r="A67" s="188"/>
      <c r="B67" s="187" t="s">
        <v>83</v>
      </c>
      <c r="C67" s="192">
        <v>40560321</v>
      </c>
      <c r="D67" s="160"/>
      <c r="E67" s="181">
        <v>41841422</v>
      </c>
      <c r="F67" s="176"/>
      <c r="G67" s="192">
        <v>44595832</v>
      </c>
      <c r="H67" s="160"/>
      <c r="I67" s="181">
        <v>48707041</v>
      </c>
      <c r="J67" s="176"/>
      <c r="K67" s="192">
        <v>38548664</v>
      </c>
      <c r="L67" s="160"/>
      <c r="M67" s="181">
        <v>28581051</v>
      </c>
      <c r="N67" s="176"/>
      <c r="O67" s="189">
        <v>36866143</v>
      </c>
      <c r="P67" s="160"/>
    </row>
    <row r="68" spans="1:16" ht="15">
      <c r="A68" s="188"/>
      <c r="B68" s="187"/>
      <c r="C68" s="192"/>
      <c r="D68" s="160"/>
      <c r="E68" s="181"/>
      <c r="F68" s="176"/>
      <c r="G68" s="192"/>
      <c r="H68" s="160"/>
      <c r="I68" s="181"/>
      <c r="J68" s="176"/>
      <c r="K68" s="192"/>
      <c r="L68" s="160"/>
      <c r="M68" s="181"/>
      <c r="N68" s="176"/>
      <c r="O68" s="192"/>
      <c r="P68" s="160"/>
    </row>
    <row r="69" spans="1:16" ht="15">
      <c r="A69" s="188" t="s">
        <v>94</v>
      </c>
      <c r="B69" s="187" t="s">
        <v>44</v>
      </c>
      <c r="C69" s="184">
        <v>49497</v>
      </c>
      <c r="D69" s="212">
        <v>41641.401041666664</v>
      </c>
      <c r="E69" s="181">
        <v>18068</v>
      </c>
      <c r="F69" s="176">
        <v>41683.665972222225</v>
      </c>
      <c r="G69" s="184">
        <v>18181</v>
      </c>
      <c r="H69" s="160">
        <v>41718.39556712963</v>
      </c>
      <c r="I69" s="181">
        <v>48498</v>
      </c>
      <c r="J69" s="176">
        <v>41733.39576388889</v>
      </c>
      <c r="K69" s="210">
        <v>11119</v>
      </c>
      <c r="L69" s="160">
        <v>41761.12856481481</v>
      </c>
      <c r="M69" s="181">
        <v>29891</v>
      </c>
      <c r="N69" s="176">
        <v>41810.16636574074</v>
      </c>
      <c r="O69" s="189">
        <v>18387</v>
      </c>
      <c r="P69" s="160">
        <v>41851.665972222225</v>
      </c>
    </row>
    <row r="70" spans="1:16" ht="15">
      <c r="A70" s="188"/>
      <c r="B70" s="187" t="s">
        <v>80</v>
      </c>
      <c r="C70" s="192">
        <v>47166</v>
      </c>
      <c r="D70" s="160"/>
      <c r="E70" s="181">
        <v>9732</v>
      </c>
      <c r="F70" s="176"/>
      <c r="G70" s="192">
        <v>10168</v>
      </c>
      <c r="H70" s="160"/>
      <c r="I70" s="181">
        <v>32882</v>
      </c>
      <c r="J70" s="176"/>
      <c r="K70" s="192">
        <v>8415</v>
      </c>
      <c r="L70" s="160"/>
      <c r="M70" s="181">
        <v>14814</v>
      </c>
      <c r="N70" s="176"/>
      <c r="O70" s="189">
        <v>9160</v>
      </c>
      <c r="P70" s="160"/>
    </row>
    <row r="71" spans="1:16" ht="15">
      <c r="A71" s="188"/>
      <c r="B71" s="187" t="s">
        <v>88</v>
      </c>
      <c r="C71" s="192">
        <v>44537</v>
      </c>
      <c r="D71" s="160"/>
      <c r="E71" s="181">
        <v>8328</v>
      </c>
      <c r="F71" s="176"/>
      <c r="G71" s="192">
        <v>8325</v>
      </c>
      <c r="H71" s="160"/>
      <c r="I71" s="181">
        <v>18669</v>
      </c>
      <c r="J71" s="176"/>
      <c r="K71" s="192">
        <v>8346</v>
      </c>
      <c r="L71" s="160"/>
      <c r="M71" s="181">
        <v>8325</v>
      </c>
      <c r="N71" s="176"/>
      <c r="O71" s="189">
        <v>7631</v>
      </c>
      <c r="P71" s="160"/>
    </row>
    <row r="72" spans="1:16" ht="15">
      <c r="A72" s="188"/>
      <c r="B72" s="187" t="s">
        <v>82</v>
      </c>
      <c r="C72" s="192">
        <v>16376</v>
      </c>
      <c r="D72" s="160"/>
      <c r="E72" s="181">
        <v>5488</v>
      </c>
      <c r="F72" s="176"/>
      <c r="G72" s="192">
        <v>6289</v>
      </c>
      <c r="H72" s="160"/>
      <c r="I72" s="181">
        <v>5291</v>
      </c>
      <c r="J72" s="176"/>
      <c r="K72" s="192">
        <v>4551</v>
      </c>
      <c r="L72" s="160"/>
      <c r="M72" s="181">
        <v>4782</v>
      </c>
      <c r="N72" s="176"/>
      <c r="O72" s="189">
        <v>4452</v>
      </c>
      <c r="P72" s="160"/>
    </row>
    <row r="73" spans="1:16" ht="15">
      <c r="A73" s="188"/>
      <c r="B73" s="187" t="s">
        <v>89</v>
      </c>
      <c r="C73" s="192">
        <v>4140</v>
      </c>
      <c r="D73" s="160"/>
      <c r="E73" s="181">
        <v>3618</v>
      </c>
      <c r="F73" s="176"/>
      <c r="G73" s="192">
        <v>4409</v>
      </c>
      <c r="H73" s="160"/>
      <c r="I73" s="181">
        <v>3751</v>
      </c>
      <c r="J73" s="176"/>
      <c r="K73" s="192">
        <v>3639</v>
      </c>
      <c r="L73" s="160"/>
      <c r="M73" s="181">
        <v>3233</v>
      </c>
      <c r="N73" s="176"/>
      <c r="O73" s="189">
        <v>3339</v>
      </c>
      <c r="P73" s="160"/>
    </row>
    <row r="74" spans="1:16" ht="15">
      <c r="A74" s="188"/>
      <c r="B74" s="187" t="s">
        <v>83</v>
      </c>
      <c r="C74" s="192">
        <v>45146380</v>
      </c>
      <c r="D74" s="160"/>
      <c r="E74" s="181">
        <v>46540572</v>
      </c>
      <c r="F74" s="176"/>
      <c r="G74" s="192">
        <v>53279707</v>
      </c>
      <c r="H74" s="160"/>
      <c r="I74" s="181">
        <v>57043438</v>
      </c>
      <c r="J74" s="176"/>
      <c r="K74" s="192">
        <v>42759084</v>
      </c>
      <c r="L74" s="160"/>
      <c r="M74" s="181">
        <v>30699619</v>
      </c>
      <c r="N74" s="176"/>
      <c r="O74" s="189">
        <v>38892134</v>
      </c>
      <c r="P74" s="160"/>
    </row>
    <row r="75" spans="1:16" ht="15">
      <c r="A75" s="188"/>
      <c r="B75" s="187"/>
      <c r="C75" s="192"/>
      <c r="D75" s="160"/>
      <c r="E75" s="181"/>
      <c r="F75" s="176"/>
      <c r="G75" s="192"/>
      <c r="H75" s="160"/>
      <c r="I75" s="181"/>
      <c r="J75" s="176"/>
      <c r="K75" s="192"/>
      <c r="L75" s="160"/>
      <c r="M75" s="181"/>
      <c r="N75" s="176"/>
      <c r="O75" s="192"/>
      <c r="P75" s="160"/>
    </row>
    <row r="76" spans="1:16" ht="15">
      <c r="A76" s="188" t="s">
        <v>95</v>
      </c>
      <c r="B76" s="187" t="s">
        <v>44</v>
      </c>
      <c r="C76" s="192">
        <v>63807</v>
      </c>
      <c r="D76" s="160">
        <v>41641.40100694444</v>
      </c>
      <c r="E76" s="181">
        <v>18068</v>
      </c>
      <c r="F76" s="176">
        <v>41683.665972222225</v>
      </c>
      <c r="G76" s="192">
        <v>18246</v>
      </c>
      <c r="H76" s="160">
        <v>41718.39556712963</v>
      </c>
      <c r="I76" s="181">
        <v>66160</v>
      </c>
      <c r="J76" s="176">
        <v>41736.39641203704</v>
      </c>
      <c r="K76" s="192">
        <v>13182</v>
      </c>
      <c r="L76" s="160">
        <v>41775.12815972222</v>
      </c>
      <c r="M76" s="181">
        <v>32205</v>
      </c>
      <c r="N76" s="176">
        <v>41802.39581018518</v>
      </c>
      <c r="O76" s="189">
        <v>18386</v>
      </c>
      <c r="P76" s="160">
        <v>41851.665972222225</v>
      </c>
    </row>
    <row r="77" spans="1:16" ht="15">
      <c r="A77" s="188"/>
      <c r="B77" s="187" t="s">
        <v>80</v>
      </c>
      <c r="C77" s="192">
        <v>51353</v>
      </c>
      <c r="D77" s="160"/>
      <c r="E77" s="181">
        <v>9732</v>
      </c>
      <c r="F77" s="176"/>
      <c r="G77" s="192">
        <v>10168</v>
      </c>
      <c r="H77" s="160"/>
      <c r="I77" s="181">
        <v>40085</v>
      </c>
      <c r="J77" s="176"/>
      <c r="K77" s="192">
        <v>8388</v>
      </c>
      <c r="L77" s="160"/>
      <c r="M77" s="181">
        <v>20246</v>
      </c>
      <c r="N77" s="176"/>
      <c r="O77" s="189">
        <v>9160</v>
      </c>
      <c r="P77" s="160"/>
    </row>
    <row r="78" spans="1:16" ht="15">
      <c r="A78" s="188"/>
      <c r="B78" s="187" t="s">
        <v>88</v>
      </c>
      <c r="C78" s="192">
        <v>50602</v>
      </c>
      <c r="D78" s="160"/>
      <c r="E78" s="181">
        <v>8328</v>
      </c>
      <c r="F78" s="176"/>
      <c r="G78" s="192">
        <v>8325</v>
      </c>
      <c r="H78" s="160"/>
      <c r="I78" s="181">
        <v>21340</v>
      </c>
      <c r="J78" s="176"/>
      <c r="K78" s="192">
        <v>8346</v>
      </c>
      <c r="L78" s="160"/>
      <c r="M78" s="181">
        <v>9466</v>
      </c>
      <c r="N78" s="176"/>
      <c r="O78" s="189">
        <v>8333</v>
      </c>
      <c r="P78" s="160"/>
    </row>
    <row r="79" spans="1:16" ht="15">
      <c r="A79" s="188"/>
      <c r="B79" s="187" t="s">
        <v>82</v>
      </c>
      <c r="C79" s="192">
        <v>18330</v>
      </c>
      <c r="D79" s="160"/>
      <c r="E79" s="181">
        <v>6235</v>
      </c>
      <c r="F79" s="176"/>
      <c r="G79" s="192">
        <v>6176</v>
      </c>
      <c r="H79" s="160"/>
      <c r="I79" s="181">
        <v>5906</v>
      </c>
      <c r="J79" s="176"/>
      <c r="K79" s="192">
        <v>5244</v>
      </c>
      <c r="L79" s="160"/>
      <c r="M79" s="181">
        <v>5553</v>
      </c>
      <c r="N79" s="176"/>
      <c r="O79" s="189">
        <v>5135</v>
      </c>
      <c r="P79" s="160"/>
    </row>
    <row r="80" spans="1:16" ht="15">
      <c r="A80" s="188"/>
      <c r="B80" s="187" t="s">
        <v>89</v>
      </c>
      <c r="C80" s="192">
        <v>4709</v>
      </c>
      <c r="D80" s="160"/>
      <c r="E80" s="181">
        <v>4213</v>
      </c>
      <c r="F80" s="176"/>
      <c r="G80" s="192">
        <v>4243</v>
      </c>
      <c r="H80" s="160"/>
      <c r="I80" s="181">
        <v>4132</v>
      </c>
      <c r="J80" s="176"/>
      <c r="K80" s="192">
        <v>3706</v>
      </c>
      <c r="L80" s="160"/>
      <c r="M80" s="181">
        <v>3703</v>
      </c>
      <c r="N80" s="176"/>
      <c r="O80" s="189">
        <v>4047</v>
      </c>
      <c r="P80" s="160"/>
    </row>
    <row r="81" spans="1:16" ht="15">
      <c r="A81" s="188"/>
      <c r="B81" s="187" t="s">
        <v>83</v>
      </c>
      <c r="C81" s="192">
        <v>47076989</v>
      </c>
      <c r="D81" s="160"/>
      <c r="E81" s="181">
        <v>50816568</v>
      </c>
      <c r="F81" s="176"/>
      <c r="G81" s="192">
        <v>53944450</v>
      </c>
      <c r="H81" s="160"/>
      <c r="I81" s="181">
        <v>59204364</v>
      </c>
      <c r="J81" s="176"/>
      <c r="K81" s="192">
        <v>45285517</v>
      </c>
      <c r="L81" s="160"/>
      <c r="M81" s="181">
        <v>33999906</v>
      </c>
      <c r="N81" s="176"/>
      <c r="O81" s="189">
        <v>44019003</v>
      </c>
      <c r="P81" s="160"/>
    </row>
    <row r="82" spans="1:16" ht="15">
      <c r="A82" s="188"/>
      <c r="B82" s="187"/>
      <c r="C82" s="192"/>
      <c r="D82" s="160"/>
      <c r="E82" s="181"/>
      <c r="F82" s="176"/>
      <c r="G82" s="192"/>
      <c r="H82" s="160"/>
      <c r="I82" s="181"/>
      <c r="J82" s="176"/>
      <c r="K82" s="192"/>
      <c r="L82" s="160"/>
      <c r="M82" s="181"/>
      <c r="N82" s="176"/>
      <c r="O82" s="192"/>
      <c r="P82" s="160"/>
    </row>
    <row r="83" spans="1:16" ht="15">
      <c r="A83" s="188" t="s">
        <v>96</v>
      </c>
      <c r="B83" s="187" t="s">
        <v>44</v>
      </c>
      <c r="C83" s="192">
        <v>15359</v>
      </c>
      <c r="D83" s="166">
        <v>41669.66670138889</v>
      </c>
      <c r="E83" s="181">
        <v>16369</v>
      </c>
      <c r="F83" s="176">
        <v>41697.666666666664</v>
      </c>
      <c r="G83" s="192">
        <v>16624</v>
      </c>
      <c r="H83" s="166">
        <v>41718.395891203705</v>
      </c>
      <c r="I83" s="181">
        <v>34355</v>
      </c>
      <c r="J83" s="176">
        <v>41740.396527777775</v>
      </c>
      <c r="K83" s="192">
        <v>18781</v>
      </c>
      <c r="L83" s="166">
        <v>41781.395891203705</v>
      </c>
      <c r="M83" s="181">
        <v>32899</v>
      </c>
      <c r="N83" s="176">
        <v>41799.19803240741</v>
      </c>
      <c r="O83" s="189">
        <v>17532</v>
      </c>
      <c r="P83" s="160">
        <v>41837.666666666664</v>
      </c>
    </row>
    <row r="84" spans="1:16" ht="15">
      <c r="A84" s="188"/>
      <c r="B84" s="187" t="s">
        <v>80</v>
      </c>
      <c r="C84" s="192">
        <v>8538</v>
      </c>
      <c r="D84" s="160"/>
      <c r="E84" s="181">
        <v>8535</v>
      </c>
      <c r="F84" s="176"/>
      <c r="G84" s="192">
        <v>10012</v>
      </c>
      <c r="H84" s="160"/>
      <c r="I84" s="181">
        <v>19689</v>
      </c>
      <c r="J84" s="176"/>
      <c r="K84" s="192">
        <v>10953</v>
      </c>
      <c r="L84" s="160"/>
      <c r="M84" s="181">
        <v>9977</v>
      </c>
      <c r="N84" s="176"/>
      <c r="O84" s="189">
        <v>9141</v>
      </c>
      <c r="P84" s="160"/>
    </row>
    <row r="85" spans="1:16" ht="15">
      <c r="A85" s="188"/>
      <c r="B85" s="187" t="s">
        <v>88</v>
      </c>
      <c r="C85" s="192">
        <v>8324</v>
      </c>
      <c r="D85" s="160"/>
      <c r="E85" s="181">
        <v>8299</v>
      </c>
      <c r="F85" s="176"/>
      <c r="G85" s="192">
        <v>8324</v>
      </c>
      <c r="H85" s="160"/>
      <c r="I85" s="181">
        <v>8957</v>
      </c>
      <c r="J85" s="176"/>
      <c r="K85" s="192">
        <v>8325</v>
      </c>
      <c r="L85" s="160"/>
      <c r="M85" s="181">
        <v>8325</v>
      </c>
      <c r="N85" s="176"/>
      <c r="O85" s="189">
        <v>8325</v>
      </c>
      <c r="P85" s="160"/>
    </row>
    <row r="86" spans="1:16" ht="15">
      <c r="A86" s="188"/>
      <c r="B86" s="187" t="s">
        <v>82</v>
      </c>
      <c r="C86" s="192">
        <v>5018</v>
      </c>
      <c r="D86" s="160"/>
      <c r="E86" s="181">
        <v>4908</v>
      </c>
      <c r="F86" s="176"/>
      <c r="G86" s="192">
        <v>4916</v>
      </c>
      <c r="H86" s="160"/>
      <c r="I86" s="181">
        <v>5068</v>
      </c>
      <c r="J86" s="176"/>
      <c r="K86" s="192">
        <v>4683</v>
      </c>
      <c r="L86" s="160"/>
      <c r="M86" s="181">
        <v>5170</v>
      </c>
      <c r="N86" s="176"/>
      <c r="O86" s="189">
        <v>4857</v>
      </c>
      <c r="P86" s="160"/>
    </row>
    <row r="87" spans="1:16" ht="15">
      <c r="A87" s="188"/>
      <c r="B87" s="187" t="s">
        <v>89</v>
      </c>
      <c r="C87" s="192">
        <v>3209</v>
      </c>
      <c r="D87" s="160"/>
      <c r="E87" s="181">
        <v>3309</v>
      </c>
      <c r="F87" s="176"/>
      <c r="G87" s="192">
        <v>3546</v>
      </c>
      <c r="H87" s="160"/>
      <c r="I87" s="181">
        <v>3197</v>
      </c>
      <c r="J87" s="176"/>
      <c r="K87" s="192">
        <v>2729</v>
      </c>
      <c r="L87" s="160"/>
      <c r="M87" s="181">
        <v>3189</v>
      </c>
      <c r="N87" s="176"/>
      <c r="O87" s="189">
        <v>3184</v>
      </c>
      <c r="P87" s="160"/>
    </row>
    <row r="88" spans="1:16" ht="15">
      <c r="A88" s="188"/>
      <c r="B88" s="187" t="s">
        <v>83</v>
      </c>
      <c r="C88" s="192">
        <v>36527975</v>
      </c>
      <c r="D88" s="160"/>
      <c r="E88" s="181">
        <v>38284597</v>
      </c>
      <c r="F88" s="176"/>
      <c r="G88" s="192">
        <v>39414079</v>
      </c>
      <c r="H88" s="160"/>
      <c r="I88" s="181">
        <v>44131960</v>
      </c>
      <c r="J88" s="176"/>
      <c r="K88" s="192">
        <v>35063195</v>
      </c>
      <c r="L88" s="160"/>
      <c r="M88" s="181">
        <v>26362664</v>
      </c>
      <c r="N88" s="176"/>
      <c r="O88" s="189">
        <v>34245063</v>
      </c>
      <c r="P88" s="160"/>
    </row>
    <row r="89" spans="1:16" ht="15">
      <c r="A89" s="188"/>
      <c r="B89" s="187"/>
      <c r="C89" s="192"/>
      <c r="D89" s="160"/>
      <c r="E89" s="181"/>
      <c r="F89" s="176"/>
      <c r="G89" s="192"/>
      <c r="H89" s="160"/>
      <c r="I89" s="181"/>
      <c r="J89" s="176"/>
      <c r="K89" s="192"/>
      <c r="L89" s="160"/>
      <c r="M89" s="181"/>
      <c r="N89" s="176"/>
      <c r="O89" s="192"/>
      <c r="P89" s="160"/>
    </row>
    <row r="90" spans="1:16" ht="15">
      <c r="A90" s="188" t="s">
        <v>97</v>
      </c>
      <c r="B90" s="187" t="s">
        <v>44</v>
      </c>
      <c r="C90" s="192">
        <v>15359</v>
      </c>
      <c r="D90" s="166">
        <v>41669.66670138889</v>
      </c>
      <c r="E90" s="181">
        <v>16369</v>
      </c>
      <c r="F90" s="176">
        <v>41697.666666666664</v>
      </c>
      <c r="G90" s="192">
        <v>16585</v>
      </c>
      <c r="H90" s="166">
        <v>41718.395891203705</v>
      </c>
      <c r="I90" s="181">
        <v>31672</v>
      </c>
      <c r="J90" s="176">
        <v>41737.39628472222</v>
      </c>
      <c r="K90" s="192">
        <v>18773</v>
      </c>
      <c r="L90" s="166">
        <v>41781.395891203705</v>
      </c>
      <c r="M90" s="181">
        <v>29223</v>
      </c>
      <c r="N90" s="176">
        <v>41810.66679398148</v>
      </c>
      <c r="O90" s="189">
        <v>17532</v>
      </c>
      <c r="P90" s="160">
        <v>41837.666666666664</v>
      </c>
    </row>
    <row r="91" spans="1:16" ht="15">
      <c r="A91" s="188"/>
      <c r="B91" s="187" t="s">
        <v>80</v>
      </c>
      <c r="C91" s="192">
        <v>8331</v>
      </c>
      <c r="D91" s="160"/>
      <c r="E91" s="181">
        <v>8386</v>
      </c>
      <c r="F91" s="176"/>
      <c r="G91" s="192">
        <v>10012</v>
      </c>
      <c r="H91" s="160"/>
      <c r="I91" s="181">
        <v>15823</v>
      </c>
      <c r="J91" s="176"/>
      <c r="K91" s="192">
        <v>10953</v>
      </c>
      <c r="L91" s="160"/>
      <c r="M91" s="181">
        <v>9977</v>
      </c>
      <c r="N91" s="176"/>
      <c r="O91" s="189">
        <v>9141</v>
      </c>
      <c r="P91" s="160"/>
    </row>
    <row r="92" spans="1:16" ht="15">
      <c r="A92" s="188"/>
      <c r="B92" s="187" t="s">
        <v>88</v>
      </c>
      <c r="C92" s="192">
        <v>7112</v>
      </c>
      <c r="D92" s="160"/>
      <c r="E92" s="181">
        <v>7173</v>
      </c>
      <c r="F92" s="176"/>
      <c r="G92" s="192">
        <v>7175</v>
      </c>
      <c r="H92" s="160"/>
      <c r="I92" s="181">
        <v>7352</v>
      </c>
      <c r="J92" s="176"/>
      <c r="K92" s="192">
        <v>7011</v>
      </c>
      <c r="L92" s="160"/>
      <c r="M92" s="181">
        <v>7092</v>
      </c>
      <c r="N92" s="176"/>
      <c r="O92" s="189">
        <v>7220</v>
      </c>
      <c r="P92" s="160"/>
    </row>
    <row r="93" spans="1:16" ht="15">
      <c r="A93" s="188"/>
      <c r="B93" s="187" t="s">
        <v>82</v>
      </c>
      <c r="C93" s="192">
        <v>3583</v>
      </c>
      <c r="D93" s="160"/>
      <c r="E93" s="181">
        <v>3667</v>
      </c>
      <c r="F93" s="176"/>
      <c r="G93" s="192">
        <v>3576</v>
      </c>
      <c r="H93" s="160"/>
      <c r="I93" s="181">
        <v>3692</v>
      </c>
      <c r="J93" s="176"/>
      <c r="K93" s="192">
        <v>3508</v>
      </c>
      <c r="L93" s="160"/>
      <c r="M93" s="181">
        <v>3389</v>
      </c>
      <c r="N93" s="176"/>
      <c r="O93" s="189">
        <v>3567</v>
      </c>
      <c r="P93" s="160"/>
    </row>
    <row r="94" spans="1:16" ht="15">
      <c r="A94" s="188"/>
      <c r="B94" s="187" t="s">
        <v>89</v>
      </c>
      <c r="C94" s="192">
        <v>2402</v>
      </c>
      <c r="D94" s="160"/>
      <c r="E94" s="181">
        <v>2318</v>
      </c>
      <c r="F94" s="176"/>
      <c r="G94" s="192">
        <v>2603</v>
      </c>
      <c r="H94" s="160"/>
      <c r="I94" s="181">
        <v>2248</v>
      </c>
      <c r="J94" s="176"/>
      <c r="K94" s="192">
        <v>2159</v>
      </c>
      <c r="L94" s="160"/>
      <c r="M94" s="181">
        <v>2112</v>
      </c>
      <c r="N94" s="176"/>
      <c r="O94" s="189">
        <v>2279</v>
      </c>
      <c r="P94" s="160"/>
    </row>
    <row r="95" spans="1:16" ht="15">
      <c r="A95" s="188"/>
      <c r="B95" s="187" t="s">
        <v>83</v>
      </c>
      <c r="C95" s="192">
        <v>25748234</v>
      </c>
      <c r="D95" s="160"/>
      <c r="E95" s="181">
        <v>27591669</v>
      </c>
      <c r="F95" s="176"/>
      <c r="G95" s="213">
        <v>30297845</v>
      </c>
      <c r="H95" s="214"/>
      <c r="I95" s="181">
        <v>33496453</v>
      </c>
      <c r="J95" s="176"/>
      <c r="K95" s="192">
        <v>26007553</v>
      </c>
      <c r="L95" s="160"/>
      <c r="M95" s="181">
        <v>18556976</v>
      </c>
      <c r="N95" s="176"/>
      <c r="O95" s="189">
        <v>23893594</v>
      </c>
      <c r="P95" s="160"/>
    </row>
    <row r="96" spans="1:16" ht="15">
      <c r="A96" s="188"/>
      <c r="B96" s="187"/>
      <c r="C96" s="189"/>
      <c r="D96" s="160"/>
      <c r="E96" s="175"/>
      <c r="F96" s="176"/>
      <c r="G96" s="216"/>
      <c r="H96" s="214"/>
      <c r="I96" s="175"/>
      <c r="J96" s="176"/>
      <c r="K96" s="189"/>
      <c r="L96" s="160"/>
      <c r="M96" s="175"/>
      <c r="N96" s="176"/>
      <c r="O96" s="189"/>
      <c r="P96" s="160"/>
    </row>
    <row r="97" spans="1:16" ht="15">
      <c r="A97" s="188" t="s">
        <v>98</v>
      </c>
      <c r="B97" s="187" t="s">
        <v>44</v>
      </c>
      <c r="C97" s="192">
        <v>15297</v>
      </c>
      <c r="D97" s="166">
        <v>41669.66670138889</v>
      </c>
      <c r="E97" s="181">
        <v>16369</v>
      </c>
      <c r="F97" s="176">
        <v>41697.666666666664</v>
      </c>
      <c r="G97" s="213">
        <v>16590</v>
      </c>
      <c r="H97" s="217">
        <v>41718.395891203705</v>
      </c>
      <c r="I97" s="181">
        <v>41382</v>
      </c>
      <c r="J97" s="176">
        <v>41740.3965625</v>
      </c>
      <c r="K97" s="192">
        <v>18809</v>
      </c>
      <c r="L97" s="166">
        <v>41781.395891203705</v>
      </c>
      <c r="M97" s="181">
        <v>42466</v>
      </c>
      <c r="N97" s="176">
        <v>41799.1978125</v>
      </c>
      <c r="O97" s="189">
        <v>17802</v>
      </c>
      <c r="P97" s="160">
        <v>41841.666666666664</v>
      </c>
    </row>
    <row r="98" spans="1:16" ht="15">
      <c r="A98" s="188"/>
      <c r="B98" s="187" t="s">
        <v>80</v>
      </c>
      <c r="C98" s="192">
        <v>8320</v>
      </c>
      <c r="D98" s="160"/>
      <c r="E98" s="181">
        <v>8312</v>
      </c>
      <c r="F98" s="176"/>
      <c r="G98" s="213">
        <v>8308</v>
      </c>
      <c r="H98" s="214"/>
      <c r="I98" s="181">
        <v>31553</v>
      </c>
      <c r="J98" s="176"/>
      <c r="K98" s="192">
        <v>8741</v>
      </c>
      <c r="L98" s="160"/>
      <c r="M98" s="181">
        <v>9973</v>
      </c>
      <c r="N98" s="176"/>
      <c r="O98" s="189">
        <v>8500</v>
      </c>
      <c r="P98" s="160"/>
    </row>
    <row r="99" spans="1:16" ht="15">
      <c r="A99" s="188"/>
      <c r="B99" s="187" t="s">
        <v>88</v>
      </c>
      <c r="C99" s="192">
        <v>6921</v>
      </c>
      <c r="D99" s="160"/>
      <c r="E99" s="181">
        <v>7342</v>
      </c>
      <c r="F99" s="176"/>
      <c r="G99" s="213">
        <v>7318</v>
      </c>
      <c r="H99" s="214"/>
      <c r="I99" s="181">
        <v>12008</v>
      </c>
      <c r="J99" s="176"/>
      <c r="K99" s="192">
        <v>7386</v>
      </c>
      <c r="L99" s="160"/>
      <c r="M99" s="181">
        <v>7256</v>
      </c>
      <c r="N99" s="176"/>
      <c r="O99" s="189">
        <v>7647</v>
      </c>
      <c r="P99" s="160"/>
    </row>
    <row r="100" spans="1:16" ht="15">
      <c r="A100" s="188"/>
      <c r="B100" s="187" t="s">
        <v>82</v>
      </c>
      <c r="C100" s="192">
        <v>4189</v>
      </c>
      <c r="D100" s="160"/>
      <c r="E100" s="181">
        <v>4152</v>
      </c>
      <c r="F100" s="176"/>
      <c r="G100" s="213">
        <v>4147</v>
      </c>
      <c r="H100" s="214"/>
      <c r="I100" s="181">
        <v>4879</v>
      </c>
      <c r="J100" s="176"/>
      <c r="K100" s="192">
        <v>3944</v>
      </c>
      <c r="L100" s="160"/>
      <c r="M100" s="181">
        <v>4090</v>
      </c>
      <c r="N100" s="176"/>
      <c r="O100" s="189">
        <v>4329</v>
      </c>
      <c r="P100" s="160"/>
    </row>
    <row r="101" spans="1:16" ht="15">
      <c r="A101" s="188"/>
      <c r="B101" s="187" t="s">
        <v>89</v>
      </c>
      <c r="C101" s="192">
        <v>3040</v>
      </c>
      <c r="D101" s="160"/>
      <c r="E101" s="181">
        <v>3137</v>
      </c>
      <c r="F101" s="176"/>
      <c r="G101" s="213">
        <v>3329</v>
      </c>
      <c r="H101" s="214"/>
      <c r="I101" s="181">
        <v>3166</v>
      </c>
      <c r="J101" s="176"/>
      <c r="K101" s="192">
        <v>2886</v>
      </c>
      <c r="L101" s="160"/>
      <c r="M101" s="181">
        <v>2739</v>
      </c>
      <c r="N101" s="176"/>
      <c r="O101" s="189">
        <v>2936</v>
      </c>
      <c r="P101" s="160"/>
    </row>
    <row r="102" spans="1:16" ht="15">
      <c r="A102" s="188"/>
      <c r="B102" s="187" t="s">
        <v>83</v>
      </c>
      <c r="C102" s="192">
        <v>38422335</v>
      </c>
      <c r="D102" s="160"/>
      <c r="E102" s="181">
        <v>41807233</v>
      </c>
      <c r="F102" s="176"/>
      <c r="G102" s="213">
        <v>41719876</v>
      </c>
      <c r="H102" s="214"/>
      <c r="I102" s="181">
        <v>46966921</v>
      </c>
      <c r="J102" s="176"/>
      <c r="K102" s="192">
        <v>35429630</v>
      </c>
      <c r="L102" s="160"/>
      <c r="M102" s="181">
        <v>25677680</v>
      </c>
      <c r="N102" s="176"/>
      <c r="O102" s="189">
        <v>35501397</v>
      </c>
      <c r="P102" s="160"/>
    </row>
    <row r="103" spans="1:16" ht="15">
      <c r="A103" s="188"/>
      <c r="B103" s="187"/>
      <c r="C103" s="192"/>
      <c r="D103" s="160"/>
      <c r="E103" s="181"/>
      <c r="F103" s="176"/>
      <c r="G103" s="213"/>
      <c r="H103" s="214"/>
      <c r="I103" s="181"/>
      <c r="J103" s="176"/>
      <c r="K103" s="192"/>
      <c r="L103" s="160"/>
      <c r="M103" s="181"/>
      <c r="N103" s="176"/>
      <c r="O103" s="192"/>
      <c r="P103" s="160"/>
    </row>
    <row r="104" spans="1:16" ht="15">
      <c r="A104" s="188" t="s">
        <v>99</v>
      </c>
      <c r="B104" s="187" t="s">
        <v>44</v>
      </c>
      <c r="C104" s="192">
        <v>15322</v>
      </c>
      <c r="D104" s="166">
        <v>41669.66670138889</v>
      </c>
      <c r="E104" s="181">
        <v>16369</v>
      </c>
      <c r="F104" s="176">
        <v>41697.666666666664</v>
      </c>
      <c r="G104" s="213">
        <v>16558</v>
      </c>
      <c r="H104" s="217">
        <v>41718.395891203705</v>
      </c>
      <c r="I104" s="181">
        <v>71128</v>
      </c>
      <c r="J104" s="176">
        <v>41740.39653935185</v>
      </c>
      <c r="K104" s="192">
        <v>18798</v>
      </c>
      <c r="L104" s="166">
        <v>41781.395891203705</v>
      </c>
      <c r="M104" s="181">
        <v>44921</v>
      </c>
      <c r="N104" s="176">
        <v>41799.1978125</v>
      </c>
      <c r="O104" s="189">
        <v>17871</v>
      </c>
      <c r="P104" s="160">
        <v>41841.666666666664</v>
      </c>
    </row>
    <row r="105" spans="1:16" ht="15">
      <c r="A105" s="188"/>
      <c r="B105" s="187" t="s">
        <v>80</v>
      </c>
      <c r="C105" s="192">
        <v>8320</v>
      </c>
      <c r="D105" s="160"/>
      <c r="E105" s="181">
        <v>8341</v>
      </c>
      <c r="F105" s="176"/>
      <c r="G105" s="213">
        <v>8309</v>
      </c>
      <c r="H105" s="214"/>
      <c r="I105" s="181">
        <v>43870</v>
      </c>
      <c r="J105" s="176"/>
      <c r="K105" s="192">
        <v>8822</v>
      </c>
      <c r="L105" s="160"/>
      <c r="M105" s="181">
        <v>14834</v>
      </c>
      <c r="N105" s="176"/>
      <c r="O105" s="189">
        <v>8506</v>
      </c>
      <c r="P105" s="160"/>
    </row>
    <row r="106" spans="1:16" ht="15">
      <c r="A106" s="188"/>
      <c r="B106" s="187" t="s">
        <v>88</v>
      </c>
      <c r="C106" s="192">
        <v>7334</v>
      </c>
      <c r="D106" s="160"/>
      <c r="E106" s="181">
        <v>7371</v>
      </c>
      <c r="F106" s="176"/>
      <c r="G106" s="213">
        <v>7379</v>
      </c>
      <c r="H106" s="214"/>
      <c r="I106" s="181">
        <v>16872</v>
      </c>
      <c r="J106" s="176"/>
      <c r="K106" s="192">
        <v>7408</v>
      </c>
      <c r="L106" s="160"/>
      <c r="M106" s="181">
        <v>9018</v>
      </c>
      <c r="N106" s="176"/>
      <c r="O106" s="189">
        <v>8365</v>
      </c>
      <c r="P106" s="160"/>
    </row>
    <row r="107" spans="1:16" ht="15">
      <c r="A107" s="188"/>
      <c r="B107" s="187" t="s">
        <v>82</v>
      </c>
      <c r="C107" s="192">
        <v>4939</v>
      </c>
      <c r="D107" s="160"/>
      <c r="E107" s="181">
        <v>4549</v>
      </c>
      <c r="F107" s="176"/>
      <c r="G107" s="213">
        <v>5044</v>
      </c>
      <c r="H107" s="214"/>
      <c r="I107" s="181">
        <v>6889</v>
      </c>
      <c r="J107" s="176"/>
      <c r="K107" s="192">
        <v>4562</v>
      </c>
      <c r="L107" s="160"/>
      <c r="M107" s="181">
        <v>4958</v>
      </c>
      <c r="N107" s="176"/>
      <c r="O107" s="189">
        <v>4549</v>
      </c>
      <c r="P107" s="160"/>
    </row>
    <row r="108" spans="1:16" ht="15">
      <c r="A108" s="188"/>
      <c r="B108" s="187" t="s">
        <v>89</v>
      </c>
      <c r="C108" s="192">
        <v>3881</v>
      </c>
      <c r="D108" s="160"/>
      <c r="E108" s="181">
        <v>3938</v>
      </c>
      <c r="F108" s="176"/>
      <c r="G108" s="213">
        <v>4427</v>
      </c>
      <c r="H108" s="214"/>
      <c r="I108" s="181">
        <v>4013</v>
      </c>
      <c r="J108" s="176"/>
      <c r="K108" s="192">
        <v>4015</v>
      </c>
      <c r="L108" s="160"/>
      <c r="M108" s="181">
        <v>3432</v>
      </c>
      <c r="N108" s="176"/>
      <c r="O108" s="189">
        <v>3711</v>
      </c>
      <c r="P108" s="160"/>
    </row>
    <row r="109" spans="1:16" ht="15">
      <c r="A109" s="188"/>
      <c r="B109" s="187" t="s">
        <v>83</v>
      </c>
      <c r="C109" s="192">
        <v>56046814</v>
      </c>
      <c r="D109" s="160"/>
      <c r="E109" s="181">
        <v>59474686</v>
      </c>
      <c r="F109" s="176"/>
      <c r="G109" s="213">
        <v>61940372</v>
      </c>
      <c r="H109" s="214"/>
      <c r="I109" s="181">
        <v>64922725</v>
      </c>
      <c r="J109" s="176"/>
      <c r="K109" s="192">
        <v>51587317</v>
      </c>
      <c r="L109" s="160"/>
      <c r="M109" s="181">
        <v>37345922</v>
      </c>
      <c r="N109" s="176"/>
      <c r="O109" s="189">
        <v>50434373</v>
      </c>
      <c r="P109" s="160"/>
    </row>
    <row r="110" spans="1:16" ht="15">
      <c r="A110" s="188"/>
      <c r="B110" s="187"/>
      <c r="C110" s="189"/>
      <c r="D110" s="160"/>
      <c r="E110" s="175"/>
      <c r="F110" s="176"/>
      <c r="G110" s="216"/>
      <c r="H110" s="214"/>
      <c r="I110" s="175"/>
      <c r="J110" s="176"/>
      <c r="K110" s="189"/>
      <c r="L110" s="160"/>
      <c r="M110" s="175"/>
      <c r="N110" s="176"/>
      <c r="O110" s="189"/>
      <c r="P110" s="160"/>
    </row>
    <row r="111" spans="1:16" ht="15">
      <c r="A111" s="188" t="s">
        <v>74</v>
      </c>
      <c r="B111" s="187" t="s">
        <v>80</v>
      </c>
      <c r="C111" s="192">
        <v>36368</v>
      </c>
      <c r="D111" s="160">
        <v>41668.395833333336</v>
      </c>
      <c r="E111" s="181">
        <v>37301</v>
      </c>
      <c r="F111" s="176">
        <v>41698.395833333336</v>
      </c>
      <c r="G111" s="213">
        <v>38456</v>
      </c>
      <c r="H111" s="214">
        <v>41726.395833333336</v>
      </c>
      <c r="I111" s="181">
        <v>39008</v>
      </c>
      <c r="J111" s="176">
        <v>41757.395833333336</v>
      </c>
      <c r="K111" s="192">
        <v>39446</v>
      </c>
      <c r="L111" s="160">
        <v>41782.395833333336</v>
      </c>
      <c r="M111" s="181">
        <v>38869</v>
      </c>
      <c r="N111" s="176">
        <v>41794.395833333336</v>
      </c>
      <c r="O111" s="189">
        <v>37863</v>
      </c>
      <c r="P111" s="160">
        <v>41822.395833333336</v>
      </c>
    </row>
    <row r="112" spans="1:16" ht="15">
      <c r="A112" s="188"/>
      <c r="B112" s="187" t="s">
        <v>88</v>
      </c>
      <c r="C112" s="192">
        <v>23912</v>
      </c>
      <c r="D112" s="160">
        <v>41670.666493055556</v>
      </c>
      <c r="E112" s="181">
        <v>24801</v>
      </c>
      <c r="F112" s="176">
        <v>41694.665972222225</v>
      </c>
      <c r="G112" s="213">
        <v>24892</v>
      </c>
      <c r="H112" s="214">
        <v>41729.666493055556</v>
      </c>
      <c r="I112" s="181">
        <v>29051</v>
      </c>
      <c r="J112" s="176">
        <v>41740.395833333336</v>
      </c>
      <c r="K112" s="192">
        <v>23999</v>
      </c>
      <c r="L112" s="160">
        <v>41768.395833333336</v>
      </c>
      <c r="M112" s="181">
        <v>25756</v>
      </c>
      <c r="N112" s="176">
        <v>41810.395833333336</v>
      </c>
      <c r="O112" s="189">
        <v>23196</v>
      </c>
      <c r="P112" s="160">
        <v>41830.395833333336</v>
      </c>
    </row>
    <row r="113" spans="1:16" ht="15">
      <c r="A113" s="188"/>
      <c r="B113" s="187" t="s">
        <v>82</v>
      </c>
      <c r="C113" s="192">
        <v>17326</v>
      </c>
      <c r="D113" s="160">
        <v>41666.665972222225</v>
      </c>
      <c r="E113" s="181">
        <v>17323</v>
      </c>
      <c r="F113" s="176">
        <v>41673.665972222225</v>
      </c>
      <c r="G113" s="213">
        <v>18054</v>
      </c>
      <c r="H113" s="214">
        <v>41729.665972222225</v>
      </c>
      <c r="I113" s="181">
        <v>18402</v>
      </c>
      <c r="J113" s="176">
        <v>41739.665972222225</v>
      </c>
      <c r="K113" s="192">
        <v>17615</v>
      </c>
      <c r="L113" s="160">
        <v>41766.665972222225</v>
      </c>
      <c r="M113" s="181">
        <v>17762</v>
      </c>
      <c r="N113" s="176">
        <v>41817.665972222225</v>
      </c>
      <c r="O113" s="189">
        <v>17651</v>
      </c>
      <c r="P113" s="160">
        <v>41851.665972222225</v>
      </c>
    </row>
    <row r="114" spans="1:16" ht="15">
      <c r="A114" s="188"/>
      <c r="B114" s="187" t="s">
        <v>89</v>
      </c>
      <c r="C114" s="192">
        <v>11735</v>
      </c>
      <c r="D114" s="160">
        <v>41670.663194444445</v>
      </c>
      <c r="E114" s="181">
        <v>11651</v>
      </c>
      <c r="F114" s="176">
        <v>41673.663194444445</v>
      </c>
      <c r="G114" s="213">
        <v>12338</v>
      </c>
      <c r="H114" s="214">
        <v>41719.663194444445</v>
      </c>
      <c r="I114" s="181">
        <v>11693</v>
      </c>
      <c r="J114" s="176">
        <v>41744.663194444445</v>
      </c>
      <c r="K114" s="192">
        <v>11355</v>
      </c>
      <c r="L114" s="160">
        <v>41766.92361111111</v>
      </c>
      <c r="M114" s="181">
        <v>11385</v>
      </c>
      <c r="N114" s="176">
        <v>41817.663194444445</v>
      </c>
      <c r="O114" s="189">
        <v>11630</v>
      </c>
      <c r="P114" s="160">
        <v>41851.663194444445</v>
      </c>
    </row>
    <row r="115" spans="1:16" ht="15">
      <c r="A115" s="188"/>
      <c r="B115" s="187" t="s">
        <v>83</v>
      </c>
      <c r="C115" s="192">
        <v>137241500</v>
      </c>
      <c r="D115" s="185">
        <v>41666</v>
      </c>
      <c r="E115" s="181">
        <v>143099243</v>
      </c>
      <c r="F115" s="178">
        <v>41673</v>
      </c>
      <c r="G115" s="213">
        <v>129330853</v>
      </c>
      <c r="H115" s="218">
        <v>41711</v>
      </c>
      <c r="I115" s="181">
        <v>167402158</v>
      </c>
      <c r="J115" s="178">
        <v>41744</v>
      </c>
      <c r="K115" s="192">
        <v>137072113</v>
      </c>
      <c r="L115" s="185">
        <v>41766</v>
      </c>
      <c r="M115" s="181">
        <v>99350012</v>
      </c>
      <c r="N115" s="178">
        <v>41808</v>
      </c>
      <c r="O115" s="189">
        <v>134028117</v>
      </c>
      <c r="P115" s="160">
        <v>41851</v>
      </c>
    </row>
    <row r="116" spans="1:16" ht="15">
      <c r="A116" s="188"/>
      <c r="B116" s="187"/>
      <c r="C116" s="192"/>
      <c r="D116" s="160"/>
      <c r="E116" s="181"/>
      <c r="F116" s="176"/>
      <c r="G116" s="213"/>
      <c r="H116" s="214"/>
      <c r="I116" s="181"/>
      <c r="J116" s="176"/>
      <c r="K116" s="192"/>
      <c r="L116" s="160"/>
      <c r="M116" s="181"/>
      <c r="N116" s="176"/>
      <c r="O116" s="192"/>
      <c r="P116" s="160"/>
    </row>
    <row r="117" spans="1:16" ht="15">
      <c r="A117" s="188" t="s">
        <v>100</v>
      </c>
      <c r="B117" s="187" t="s">
        <v>44</v>
      </c>
      <c r="C117" s="192">
        <v>18530</v>
      </c>
      <c r="D117" s="160">
        <v>41654.666608796295</v>
      </c>
      <c r="E117" s="181">
        <v>18431</v>
      </c>
      <c r="F117" s="176">
        <v>41691.665972222225</v>
      </c>
      <c r="G117" s="213">
        <v>20844</v>
      </c>
      <c r="H117" s="214">
        <v>41729.132743055554</v>
      </c>
      <c r="I117" s="181">
        <v>23934</v>
      </c>
      <c r="J117" s="176">
        <v>41746.12905092593</v>
      </c>
      <c r="K117" s="192">
        <v>24387</v>
      </c>
      <c r="L117" s="160">
        <v>41786.12840277778</v>
      </c>
      <c r="M117" s="181">
        <v>46172</v>
      </c>
      <c r="N117" s="176">
        <v>41817.652708333335</v>
      </c>
      <c r="O117" s="189">
        <v>40343</v>
      </c>
      <c r="P117" s="160">
        <v>41851.665972222225</v>
      </c>
    </row>
    <row r="118" spans="1:16" ht="15">
      <c r="A118" s="188"/>
      <c r="B118" s="187" t="s">
        <v>80</v>
      </c>
      <c r="C118" s="192">
        <v>17324</v>
      </c>
      <c r="D118" s="160"/>
      <c r="E118" s="181">
        <v>16788</v>
      </c>
      <c r="F118" s="176"/>
      <c r="G118" s="213">
        <v>16922</v>
      </c>
      <c r="H118" s="214"/>
      <c r="I118" s="181">
        <v>17274</v>
      </c>
      <c r="J118" s="176"/>
      <c r="K118" s="192">
        <v>17956</v>
      </c>
      <c r="L118" s="160"/>
      <c r="M118" s="181">
        <v>18007</v>
      </c>
      <c r="N118" s="176"/>
      <c r="O118" s="189">
        <v>18724</v>
      </c>
      <c r="P118" s="160"/>
    </row>
    <row r="119" spans="1:16" ht="15">
      <c r="A119" s="188"/>
      <c r="B119" s="187" t="s">
        <v>88</v>
      </c>
      <c r="C119" s="192">
        <v>12620</v>
      </c>
      <c r="D119" s="160"/>
      <c r="E119" s="181">
        <v>12834</v>
      </c>
      <c r="F119" s="176"/>
      <c r="G119" s="213">
        <v>12802</v>
      </c>
      <c r="H119" s="214"/>
      <c r="I119" s="181">
        <v>12441</v>
      </c>
      <c r="J119" s="176"/>
      <c r="K119" s="192">
        <v>12090</v>
      </c>
      <c r="L119" s="160"/>
      <c r="M119" s="181">
        <v>11958</v>
      </c>
      <c r="N119" s="176"/>
      <c r="O119" s="189">
        <v>11057</v>
      </c>
      <c r="P119" s="160"/>
    </row>
    <row r="120" spans="1:16" ht="15">
      <c r="A120" s="188"/>
      <c r="B120" s="187" t="s">
        <v>82</v>
      </c>
      <c r="C120" s="192">
        <v>7200</v>
      </c>
      <c r="D120" s="160"/>
      <c r="E120" s="181">
        <v>7094</v>
      </c>
      <c r="F120" s="176"/>
      <c r="G120" s="213">
        <v>7373</v>
      </c>
      <c r="H120" s="214"/>
      <c r="I120" s="181">
        <v>7750</v>
      </c>
      <c r="J120" s="176"/>
      <c r="K120" s="192">
        <v>7118</v>
      </c>
      <c r="L120" s="160"/>
      <c r="M120" s="181">
        <v>7041</v>
      </c>
      <c r="N120" s="176"/>
      <c r="O120" s="189">
        <v>7208</v>
      </c>
      <c r="P120" s="160"/>
    </row>
    <row r="121" spans="1:16" ht="15">
      <c r="A121" s="188"/>
      <c r="B121" s="187" t="s">
        <v>89</v>
      </c>
      <c r="C121" s="192">
        <v>4157</v>
      </c>
      <c r="D121" s="160"/>
      <c r="E121" s="181">
        <v>3991</v>
      </c>
      <c r="F121" s="176"/>
      <c r="G121" s="213">
        <v>4207</v>
      </c>
      <c r="H121" s="214"/>
      <c r="I121" s="181">
        <v>4190</v>
      </c>
      <c r="J121" s="176"/>
      <c r="K121" s="192">
        <v>3603</v>
      </c>
      <c r="L121" s="160"/>
      <c r="M121" s="181">
        <v>3948</v>
      </c>
      <c r="N121" s="176"/>
      <c r="O121" s="189">
        <v>4014</v>
      </c>
      <c r="P121" s="160"/>
    </row>
    <row r="122" spans="1:16" ht="15">
      <c r="A122" s="188"/>
      <c r="B122" s="187" t="s">
        <v>83</v>
      </c>
      <c r="C122" s="192">
        <v>42156036</v>
      </c>
      <c r="D122" s="160"/>
      <c r="E122" s="181">
        <v>43153382</v>
      </c>
      <c r="F122" s="176"/>
      <c r="G122" s="213">
        <v>40608553</v>
      </c>
      <c r="H122" s="214"/>
      <c r="I122" s="181">
        <v>52462404</v>
      </c>
      <c r="J122" s="176"/>
      <c r="K122" s="192">
        <v>42419690</v>
      </c>
      <c r="L122" s="160"/>
      <c r="M122" s="181">
        <v>31023556</v>
      </c>
      <c r="N122" s="176"/>
      <c r="O122" s="202">
        <v>41518138</v>
      </c>
      <c r="P122" s="160"/>
    </row>
    <row r="123" spans="1:16" ht="15">
      <c r="A123" s="188"/>
      <c r="B123" s="187"/>
      <c r="C123" s="192"/>
      <c r="D123" s="160"/>
      <c r="E123" s="181"/>
      <c r="F123" s="176"/>
      <c r="G123" s="213"/>
      <c r="H123" s="214"/>
      <c r="I123" s="181"/>
      <c r="J123" s="176"/>
      <c r="K123" s="192"/>
      <c r="L123" s="160"/>
      <c r="M123" s="181"/>
      <c r="N123" s="176"/>
      <c r="O123" s="192"/>
      <c r="P123" s="160"/>
    </row>
    <row r="124" spans="1:16" ht="15">
      <c r="A124" s="188" t="s">
        <v>101</v>
      </c>
      <c r="B124" s="187" t="s">
        <v>44</v>
      </c>
      <c r="C124" s="192">
        <v>22820</v>
      </c>
      <c r="D124" s="160">
        <v>41667.39591435185</v>
      </c>
      <c r="E124" s="181">
        <v>22270</v>
      </c>
      <c r="F124" s="176">
        <v>41682.395833333336</v>
      </c>
      <c r="G124" s="213">
        <v>24883</v>
      </c>
      <c r="H124" s="214">
        <v>41701.39587962963</v>
      </c>
      <c r="I124" s="181">
        <v>27375</v>
      </c>
      <c r="J124" s="176">
        <v>41753.15247685185</v>
      </c>
      <c r="K124" s="192">
        <v>27840</v>
      </c>
      <c r="L124" s="160">
        <v>41773.12857638889</v>
      </c>
      <c r="M124" s="181">
        <v>48343</v>
      </c>
      <c r="N124" s="176">
        <v>41810.66673611111</v>
      </c>
      <c r="O124" s="189">
        <v>39814</v>
      </c>
      <c r="P124" s="160">
        <v>41851.666666666664</v>
      </c>
    </row>
    <row r="125" spans="1:16" ht="15">
      <c r="A125" s="188"/>
      <c r="B125" s="187" t="s">
        <v>80</v>
      </c>
      <c r="C125" s="192">
        <v>17998</v>
      </c>
      <c r="D125" s="160"/>
      <c r="E125" s="181">
        <v>18000</v>
      </c>
      <c r="F125" s="176"/>
      <c r="G125" s="213">
        <v>24883</v>
      </c>
      <c r="H125" s="214"/>
      <c r="I125" s="181">
        <v>18017</v>
      </c>
      <c r="J125" s="176"/>
      <c r="K125" s="192">
        <v>18008</v>
      </c>
      <c r="L125" s="160"/>
      <c r="M125" s="181">
        <v>18000</v>
      </c>
      <c r="N125" s="176"/>
      <c r="O125" s="189">
        <v>18000</v>
      </c>
      <c r="P125" s="160"/>
    </row>
    <row r="126" spans="1:16" ht="15">
      <c r="A126" s="188"/>
      <c r="B126" s="187" t="s">
        <v>88</v>
      </c>
      <c r="C126" s="192">
        <v>12253</v>
      </c>
      <c r="D126" s="160"/>
      <c r="E126" s="181">
        <v>11849</v>
      </c>
      <c r="F126" s="176"/>
      <c r="G126" s="213">
        <v>11907</v>
      </c>
      <c r="H126" s="214"/>
      <c r="I126" s="181">
        <v>12673</v>
      </c>
      <c r="J126" s="176"/>
      <c r="K126" s="192">
        <v>11937</v>
      </c>
      <c r="L126" s="160"/>
      <c r="M126" s="181">
        <v>12287</v>
      </c>
      <c r="N126" s="176"/>
      <c r="O126" s="189">
        <v>12330</v>
      </c>
      <c r="P126" s="160"/>
    </row>
    <row r="127" spans="1:16" ht="15">
      <c r="A127" s="188"/>
      <c r="B127" s="187" t="s">
        <v>82</v>
      </c>
      <c r="C127" s="192">
        <v>5946</v>
      </c>
      <c r="D127" s="160"/>
      <c r="E127" s="181">
        <v>5966</v>
      </c>
      <c r="F127" s="176"/>
      <c r="G127" s="213">
        <v>6332</v>
      </c>
      <c r="H127" s="214"/>
      <c r="I127" s="181">
        <v>6479</v>
      </c>
      <c r="J127" s="176"/>
      <c r="K127" s="192">
        <v>5982</v>
      </c>
      <c r="L127" s="160"/>
      <c r="M127" s="181">
        <v>6385</v>
      </c>
      <c r="N127" s="176"/>
      <c r="O127" s="189">
        <v>6175</v>
      </c>
      <c r="P127" s="160"/>
    </row>
    <row r="128" spans="1:16" ht="15">
      <c r="A128" s="188"/>
      <c r="B128" s="187" t="s">
        <v>89</v>
      </c>
      <c r="C128" s="192">
        <v>3834</v>
      </c>
      <c r="D128" s="160"/>
      <c r="E128" s="181">
        <v>3852</v>
      </c>
      <c r="F128" s="176"/>
      <c r="G128" s="213">
        <v>4178</v>
      </c>
      <c r="H128" s="214"/>
      <c r="I128" s="181">
        <v>3899</v>
      </c>
      <c r="J128" s="176"/>
      <c r="K128" s="192">
        <v>3668</v>
      </c>
      <c r="L128" s="160"/>
      <c r="M128" s="181">
        <v>3867</v>
      </c>
      <c r="N128" s="176"/>
      <c r="O128" s="189">
        <v>3839</v>
      </c>
      <c r="P128" s="160"/>
    </row>
    <row r="129" spans="1:16" ht="15">
      <c r="A129" s="188"/>
      <c r="B129" s="187" t="s">
        <v>83</v>
      </c>
      <c r="C129" s="192">
        <v>42601020</v>
      </c>
      <c r="D129" s="160"/>
      <c r="E129" s="181">
        <v>44967225</v>
      </c>
      <c r="F129" s="176"/>
      <c r="G129" s="213">
        <v>40654310</v>
      </c>
      <c r="H129" s="214"/>
      <c r="I129" s="181">
        <v>52683546</v>
      </c>
      <c r="J129" s="176"/>
      <c r="K129" s="192">
        <v>42687079</v>
      </c>
      <c r="L129" s="160"/>
      <c r="M129" s="181">
        <v>31525160</v>
      </c>
      <c r="N129" s="176"/>
      <c r="O129" s="189">
        <v>42125562</v>
      </c>
      <c r="P129" s="160"/>
    </row>
    <row r="130" spans="1:16" ht="15">
      <c r="A130" s="188"/>
      <c r="B130" s="187"/>
      <c r="C130" s="192"/>
      <c r="D130" s="160"/>
      <c r="E130" s="181"/>
      <c r="F130" s="176"/>
      <c r="G130" s="213"/>
      <c r="H130" s="214"/>
      <c r="I130" s="181"/>
      <c r="J130" s="176"/>
      <c r="K130" s="192"/>
      <c r="L130" s="160"/>
      <c r="M130" s="181"/>
      <c r="N130" s="176"/>
      <c r="O130" s="192"/>
      <c r="P130" s="160"/>
    </row>
    <row r="131" spans="1:16" ht="15">
      <c r="A131" s="188" t="s">
        <v>102</v>
      </c>
      <c r="B131" s="187" t="s">
        <v>44</v>
      </c>
      <c r="C131" s="192">
        <v>22604</v>
      </c>
      <c r="D131" s="160">
        <v>41646.66673611111</v>
      </c>
      <c r="E131" s="181">
        <v>21502</v>
      </c>
      <c r="F131" s="176">
        <v>41697.666666666664</v>
      </c>
      <c r="G131" s="213">
        <v>21759</v>
      </c>
      <c r="H131" s="214">
        <v>41729.132743055554</v>
      </c>
      <c r="I131" s="181">
        <v>26266</v>
      </c>
      <c r="J131" s="176">
        <v>41745.129155092596</v>
      </c>
      <c r="K131" s="192">
        <v>27653</v>
      </c>
      <c r="L131" s="160">
        <v>41786.12850694444</v>
      </c>
      <c r="M131" s="181">
        <v>50169</v>
      </c>
      <c r="N131" s="176">
        <v>41817.66672453703</v>
      </c>
      <c r="O131" s="189">
        <v>39558</v>
      </c>
      <c r="P131" s="160">
        <v>41821.666666666664</v>
      </c>
    </row>
    <row r="132" spans="1:16" ht="15">
      <c r="A132" s="188"/>
      <c r="B132" s="187" t="s">
        <v>80</v>
      </c>
      <c r="C132" s="192">
        <v>15074</v>
      </c>
      <c r="D132" s="186"/>
      <c r="E132" s="181">
        <v>16427</v>
      </c>
      <c r="F132" s="174"/>
      <c r="G132" s="213">
        <v>17180</v>
      </c>
      <c r="H132" s="215"/>
      <c r="I132" s="181">
        <v>17453</v>
      </c>
      <c r="J132" s="174"/>
      <c r="K132" s="192">
        <v>18005</v>
      </c>
      <c r="L132" s="186"/>
      <c r="M132" s="181">
        <v>19997</v>
      </c>
      <c r="N132" s="174"/>
      <c r="O132" s="189">
        <v>17756</v>
      </c>
      <c r="P132" s="186"/>
    </row>
    <row r="133" spans="1:16" ht="15">
      <c r="A133" s="188"/>
      <c r="B133" s="187" t="s">
        <v>88</v>
      </c>
      <c r="C133" s="192">
        <v>7955</v>
      </c>
      <c r="D133" s="186"/>
      <c r="E133" s="181">
        <v>9421</v>
      </c>
      <c r="F133" s="174"/>
      <c r="G133" s="213">
        <v>9661</v>
      </c>
      <c r="H133" s="215"/>
      <c r="I133" s="181">
        <v>13424</v>
      </c>
      <c r="J133" s="174"/>
      <c r="K133" s="192">
        <v>10013</v>
      </c>
      <c r="L133" s="186"/>
      <c r="M133" s="181">
        <v>11886</v>
      </c>
      <c r="N133" s="174"/>
      <c r="O133" s="189">
        <v>8703</v>
      </c>
      <c r="P133" s="186"/>
    </row>
    <row r="134" spans="1:16" ht="15">
      <c r="A134" s="188"/>
      <c r="B134" s="187" t="s">
        <v>82</v>
      </c>
      <c r="C134" s="192">
        <v>4749</v>
      </c>
      <c r="D134" s="186"/>
      <c r="E134" s="181">
        <v>4522</v>
      </c>
      <c r="F134" s="174"/>
      <c r="G134" s="213">
        <v>4688</v>
      </c>
      <c r="H134" s="215"/>
      <c r="I134" s="181">
        <v>5683</v>
      </c>
      <c r="J134" s="174"/>
      <c r="K134" s="192">
        <v>4513</v>
      </c>
      <c r="L134" s="186"/>
      <c r="M134" s="181">
        <v>5400</v>
      </c>
      <c r="N134" s="174"/>
      <c r="O134" s="189">
        <v>4372</v>
      </c>
      <c r="P134" s="186"/>
    </row>
    <row r="135" spans="1:16" ht="15">
      <c r="A135" s="188"/>
      <c r="B135" s="187" t="s">
        <v>89</v>
      </c>
      <c r="C135" s="192">
        <v>3743</v>
      </c>
      <c r="D135" s="186"/>
      <c r="E135" s="181">
        <v>3806</v>
      </c>
      <c r="F135" s="174"/>
      <c r="G135" s="213">
        <v>4002</v>
      </c>
      <c r="H135" s="215"/>
      <c r="I135" s="181">
        <v>3899</v>
      </c>
      <c r="J135" s="174"/>
      <c r="K135" s="192">
        <v>4098</v>
      </c>
      <c r="L135" s="186"/>
      <c r="M135" s="181">
        <v>3570</v>
      </c>
      <c r="N135" s="174"/>
      <c r="O135" s="189">
        <v>3776</v>
      </c>
      <c r="P135" s="186"/>
    </row>
    <row r="136" spans="1:16" ht="15">
      <c r="A136" s="188"/>
      <c r="B136" s="187" t="s">
        <v>83</v>
      </c>
      <c r="C136" s="192">
        <v>52484444</v>
      </c>
      <c r="D136" s="186"/>
      <c r="E136" s="181">
        <v>54978636</v>
      </c>
      <c r="F136" s="174"/>
      <c r="G136" s="213">
        <v>48580027</v>
      </c>
      <c r="H136" s="215"/>
      <c r="I136" s="181">
        <v>62256208</v>
      </c>
      <c r="J136" s="174"/>
      <c r="K136" s="192">
        <v>51965344</v>
      </c>
      <c r="L136" s="186"/>
      <c r="M136" s="181">
        <v>36801296</v>
      </c>
      <c r="N136" s="174"/>
      <c r="O136" s="189">
        <v>50384417</v>
      </c>
      <c r="P136" s="186"/>
    </row>
    <row r="137" spans="1:16" ht="15">
      <c r="A137" s="188"/>
      <c r="B137" s="187"/>
      <c r="C137" s="192"/>
      <c r="D137" s="160"/>
      <c r="E137" s="181"/>
      <c r="F137" s="176"/>
      <c r="G137" s="213"/>
      <c r="H137" s="214"/>
      <c r="I137" s="181"/>
      <c r="J137" s="176"/>
      <c r="K137" s="192"/>
      <c r="L137" s="160"/>
      <c r="M137" s="181"/>
      <c r="N137" s="176"/>
      <c r="O137" s="192"/>
      <c r="P137" s="160"/>
    </row>
    <row r="138" spans="1:16" ht="15">
      <c r="A138" s="188" t="s">
        <v>75</v>
      </c>
      <c r="B138" s="187" t="s">
        <v>44</v>
      </c>
      <c r="C138" s="192">
        <v>49934</v>
      </c>
      <c r="D138" s="160">
        <v>41670.666666666664</v>
      </c>
      <c r="E138" s="181">
        <v>48356</v>
      </c>
      <c r="F138" s="176">
        <v>41688.395833333336</v>
      </c>
      <c r="G138" s="213">
        <v>53972</v>
      </c>
      <c r="H138" s="214">
        <v>41729.666666666664</v>
      </c>
      <c r="I138" s="181">
        <v>55016</v>
      </c>
      <c r="J138" s="176">
        <v>41730.666666666664</v>
      </c>
      <c r="K138" s="192">
        <v>58667</v>
      </c>
      <c r="L138" s="160">
        <v>41766.666666666664</v>
      </c>
      <c r="M138" s="181">
        <v>78497</v>
      </c>
      <c r="N138" s="176">
        <v>41810.66667824074</v>
      </c>
      <c r="O138" s="189">
        <v>73807</v>
      </c>
      <c r="P138" s="160">
        <v>41828.666666666664</v>
      </c>
    </row>
    <row r="139" spans="1:16" ht="15">
      <c r="A139" s="188"/>
      <c r="B139" s="187" t="s">
        <v>80</v>
      </c>
      <c r="C139" s="192"/>
      <c r="D139" s="160"/>
      <c r="E139" s="197"/>
      <c r="F139" s="198"/>
      <c r="G139" s="213"/>
      <c r="H139" s="214"/>
      <c r="I139" s="197"/>
      <c r="J139" s="198"/>
      <c r="K139" s="192"/>
      <c r="L139" s="160"/>
      <c r="M139" s="197"/>
      <c r="N139" s="198"/>
      <c r="O139" s="192"/>
      <c r="P139" s="160"/>
    </row>
    <row r="140" spans="1:16" ht="15">
      <c r="A140" s="188"/>
      <c r="B140" s="187" t="s">
        <v>88</v>
      </c>
      <c r="C140" s="192"/>
      <c r="D140" s="160"/>
      <c r="E140" s="197"/>
      <c r="F140" s="198"/>
      <c r="G140" s="213"/>
      <c r="H140" s="214"/>
      <c r="I140" s="197"/>
      <c r="J140" s="198"/>
      <c r="K140" s="192"/>
      <c r="L140" s="160"/>
      <c r="M140" s="197"/>
      <c r="N140" s="198"/>
      <c r="O140" s="192"/>
      <c r="P140" s="160"/>
    </row>
    <row r="141" spans="1:16" ht="15">
      <c r="A141" s="188"/>
      <c r="B141" s="187" t="s">
        <v>82</v>
      </c>
      <c r="C141" s="192"/>
      <c r="D141" s="160"/>
      <c r="E141" s="197"/>
      <c r="F141" s="198"/>
      <c r="G141" s="213"/>
      <c r="H141" s="214"/>
      <c r="I141" s="197"/>
      <c r="J141" s="198"/>
      <c r="K141" s="192"/>
      <c r="L141" s="160"/>
      <c r="M141" s="197"/>
      <c r="N141" s="198"/>
      <c r="O141" s="192"/>
      <c r="P141" s="160"/>
    </row>
    <row r="142" spans="1:16" ht="15">
      <c r="A142" s="188"/>
      <c r="B142" s="187" t="s">
        <v>89</v>
      </c>
      <c r="C142" s="192"/>
      <c r="D142" s="160"/>
      <c r="E142" s="197"/>
      <c r="F142" s="198"/>
      <c r="G142" s="213"/>
      <c r="H142" s="214"/>
      <c r="I142" s="197"/>
      <c r="J142" s="198"/>
      <c r="K142" s="192"/>
      <c r="L142" s="160"/>
      <c r="M142" s="197"/>
      <c r="N142" s="198"/>
      <c r="O142" s="192"/>
      <c r="P142" s="160"/>
    </row>
    <row r="143" spans="1:16" ht="15">
      <c r="A143" s="188"/>
      <c r="B143" s="193" t="s">
        <v>83</v>
      </c>
      <c r="C143" s="192"/>
      <c r="D143" s="185"/>
      <c r="E143" s="197"/>
      <c r="F143" s="199"/>
      <c r="G143" s="213"/>
      <c r="H143" s="218"/>
      <c r="I143" s="197"/>
      <c r="J143" s="199"/>
      <c r="K143" s="192"/>
      <c r="L143" s="185"/>
      <c r="M143" s="197"/>
      <c r="N143" s="199"/>
      <c r="O143" s="192"/>
      <c r="P143" s="185"/>
    </row>
    <row r="144" spans="1:16" ht="15">
      <c r="A144" s="188"/>
      <c r="B144" s="193"/>
      <c r="C144" s="192"/>
      <c r="D144" s="160"/>
      <c r="E144" s="181"/>
      <c r="F144" s="176"/>
      <c r="G144" s="213"/>
      <c r="H144" s="214"/>
      <c r="I144" s="181"/>
      <c r="J144" s="176"/>
      <c r="K144" s="192"/>
      <c r="L144" s="160"/>
      <c r="M144" s="181"/>
      <c r="N144" s="176"/>
      <c r="O144" s="192"/>
      <c r="P144" s="160"/>
    </row>
    <row r="145" spans="1:16" ht="15">
      <c r="A145" s="188" t="s">
        <v>77</v>
      </c>
      <c r="B145" s="187" t="s">
        <v>80</v>
      </c>
      <c r="C145" s="192">
        <v>31342</v>
      </c>
      <c r="D145" s="168">
        <v>41668.60104166667</v>
      </c>
      <c r="E145" s="181">
        <v>32627</v>
      </c>
      <c r="F145" s="183">
        <v>41683.589583333334</v>
      </c>
      <c r="G145" s="213">
        <v>37435</v>
      </c>
      <c r="H145" s="219">
        <v>41711.54288194444</v>
      </c>
      <c r="I145" s="181">
        <v>37919</v>
      </c>
      <c r="J145" s="183">
        <v>41739.62662037037</v>
      </c>
      <c r="K145" s="192">
        <v>39710</v>
      </c>
      <c r="L145" s="168">
        <v>41789.65613425926</v>
      </c>
      <c r="M145" s="181">
        <v>32784</v>
      </c>
      <c r="N145" s="183">
        <v>41810.65972222222</v>
      </c>
      <c r="O145" s="189">
        <v>37936</v>
      </c>
      <c r="P145" s="160">
        <v>41850.614583333336</v>
      </c>
    </row>
    <row r="146" spans="1:16" ht="15">
      <c r="A146" s="188"/>
      <c r="B146" s="187" t="s">
        <v>88</v>
      </c>
      <c r="C146" s="192">
        <v>27112</v>
      </c>
      <c r="D146" s="168">
        <v>41668.60104166667</v>
      </c>
      <c r="E146" s="181">
        <v>25594</v>
      </c>
      <c r="F146" s="183">
        <v>41682.66458333333</v>
      </c>
      <c r="G146" s="213">
        <v>31928</v>
      </c>
      <c r="H146" s="219">
        <v>41701.50954861111</v>
      </c>
      <c r="I146" s="181">
        <v>28772</v>
      </c>
      <c r="J146" s="183">
        <v>41739.6265625</v>
      </c>
      <c r="K146" s="192">
        <v>33759</v>
      </c>
      <c r="L146" s="168">
        <v>41766.66614583333</v>
      </c>
      <c r="M146" s="181">
        <v>21864</v>
      </c>
      <c r="N146" s="183">
        <v>41792.478472222225</v>
      </c>
      <c r="O146" s="189">
        <v>30923</v>
      </c>
      <c r="P146" s="160">
        <v>41850.614583333336</v>
      </c>
    </row>
    <row r="147" spans="1:16" ht="15">
      <c r="A147" s="188"/>
      <c r="B147" s="187" t="s">
        <v>82</v>
      </c>
      <c r="C147" s="192">
        <v>18790</v>
      </c>
      <c r="D147" s="168">
        <v>41670.665972222225</v>
      </c>
      <c r="E147" s="181">
        <v>19388</v>
      </c>
      <c r="F147" s="183">
        <v>41675.416666666664</v>
      </c>
      <c r="G147" s="213">
        <v>24983</v>
      </c>
      <c r="H147" s="219">
        <v>41701.50902777778</v>
      </c>
      <c r="I147" s="181">
        <v>19830</v>
      </c>
      <c r="J147" s="183">
        <v>41739.68928240741</v>
      </c>
      <c r="K147" s="192">
        <v>29222</v>
      </c>
      <c r="L147" s="168">
        <v>41766.665972222225</v>
      </c>
      <c r="M147" s="181">
        <v>19175</v>
      </c>
      <c r="N147" s="183">
        <v>41810.665972222225</v>
      </c>
      <c r="O147" s="189">
        <v>19894</v>
      </c>
      <c r="P147" s="160">
        <v>41851.665972222225</v>
      </c>
    </row>
    <row r="148" spans="1:16" ht="15">
      <c r="A148" s="188"/>
      <c r="B148" s="187" t="s">
        <v>89</v>
      </c>
      <c r="C148" s="192">
        <v>15002</v>
      </c>
      <c r="D148" s="168">
        <v>41670.663194444445</v>
      </c>
      <c r="E148" s="181">
        <v>15247</v>
      </c>
      <c r="F148" s="183">
        <v>41673.663194444445</v>
      </c>
      <c r="G148" s="213">
        <v>18173</v>
      </c>
      <c r="H148" s="219">
        <v>41717.631944444445</v>
      </c>
      <c r="I148" s="181">
        <v>15641</v>
      </c>
      <c r="J148" s="183">
        <v>41744.4375</v>
      </c>
      <c r="K148" s="192">
        <v>17384</v>
      </c>
      <c r="L148" s="168">
        <v>41766.42361111111</v>
      </c>
      <c r="M148" s="181">
        <v>13374</v>
      </c>
      <c r="N148" s="183">
        <v>41810.663194444445</v>
      </c>
      <c r="O148" s="189">
        <v>14125</v>
      </c>
      <c r="P148" s="160">
        <v>41851.663194444445</v>
      </c>
    </row>
    <row r="149" spans="1:16" ht="15">
      <c r="A149" s="188"/>
      <c r="B149" s="187" t="s">
        <v>83</v>
      </c>
      <c r="C149" s="192">
        <v>191287030</v>
      </c>
      <c r="D149" s="185">
        <v>41666</v>
      </c>
      <c r="E149" s="181">
        <v>199713676</v>
      </c>
      <c r="F149" s="178">
        <v>41673</v>
      </c>
      <c r="G149" s="213">
        <v>182421214</v>
      </c>
      <c r="H149" s="218">
        <v>41711</v>
      </c>
      <c r="I149" s="181">
        <v>230724122</v>
      </c>
      <c r="J149" s="178">
        <v>41744</v>
      </c>
      <c r="K149" s="192">
        <v>195678073</v>
      </c>
      <c r="L149" s="185">
        <v>41766</v>
      </c>
      <c r="M149" s="181">
        <v>130298342</v>
      </c>
      <c r="N149" s="178">
        <v>41808</v>
      </c>
      <c r="O149" s="189">
        <v>178738844</v>
      </c>
      <c r="P149" s="160">
        <v>41851</v>
      </c>
    </row>
    <row r="150" spans="1:16" ht="15">
      <c r="A150" s="188"/>
      <c r="B150" s="187"/>
      <c r="C150" s="192"/>
      <c r="D150" s="160"/>
      <c r="E150" s="181"/>
      <c r="F150" s="176"/>
      <c r="G150" s="213"/>
      <c r="H150" s="214"/>
      <c r="I150" s="181"/>
      <c r="J150" s="176"/>
      <c r="K150" s="192"/>
      <c r="L150" s="160"/>
      <c r="M150" s="181"/>
      <c r="N150" s="176"/>
      <c r="O150" s="192"/>
      <c r="P150" s="160"/>
    </row>
    <row r="151" spans="1:16" ht="15">
      <c r="A151" s="188" t="s">
        <v>103</v>
      </c>
      <c r="B151" s="187" t="s">
        <v>44</v>
      </c>
      <c r="C151" s="192">
        <v>88329</v>
      </c>
      <c r="D151" s="160">
        <v>41663.65614583333</v>
      </c>
      <c r="E151" s="181">
        <v>95563</v>
      </c>
      <c r="F151" s="176">
        <v>41695.65555555555</v>
      </c>
      <c r="G151" s="213">
        <v>166645</v>
      </c>
      <c r="H151" s="214">
        <v>41719.65614583333</v>
      </c>
      <c r="I151" s="181">
        <v>122765</v>
      </c>
      <c r="J151" s="176">
        <v>41736.65614583333</v>
      </c>
      <c r="K151" s="192">
        <v>123069</v>
      </c>
      <c r="L151" s="160">
        <v>41789.65613425926</v>
      </c>
      <c r="M151" s="181">
        <v>99900</v>
      </c>
      <c r="N151" s="176">
        <v>41810.656122685185</v>
      </c>
      <c r="O151" s="189">
        <v>88002</v>
      </c>
      <c r="P151" s="160">
        <v>41851.65555555555</v>
      </c>
    </row>
    <row r="152" spans="1:16" ht="15">
      <c r="A152" s="188"/>
      <c r="B152" s="187" t="s">
        <v>80</v>
      </c>
      <c r="C152" s="192">
        <v>23621</v>
      </c>
      <c r="D152" s="160"/>
      <c r="E152" s="181">
        <v>28123</v>
      </c>
      <c r="F152" s="176"/>
      <c r="G152" s="213">
        <v>21199</v>
      </c>
      <c r="H152" s="214"/>
      <c r="I152" s="181">
        <v>19959</v>
      </c>
      <c r="J152" s="176"/>
      <c r="K152" s="192">
        <v>37200</v>
      </c>
      <c r="L152" s="160"/>
      <c r="M152" s="181">
        <v>26983</v>
      </c>
      <c r="N152" s="176"/>
      <c r="O152" s="189">
        <v>34367</v>
      </c>
      <c r="P152" s="160"/>
    </row>
    <row r="153" spans="1:16" ht="15">
      <c r="A153" s="188"/>
      <c r="B153" s="187" t="s">
        <v>88</v>
      </c>
      <c r="C153" s="192">
        <v>15587</v>
      </c>
      <c r="D153" s="160"/>
      <c r="E153" s="181">
        <v>19823</v>
      </c>
      <c r="F153" s="176"/>
      <c r="G153" s="213">
        <v>15713</v>
      </c>
      <c r="H153" s="214"/>
      <c r="I153" s="181">
        <v>12730</v>
      </c>
      <c r="J153" s="176"/>
      <c r="K153" s="192">
        <v>19618</v>
      </c>
      <c r="L153" s="160"/>
      <c r="M153" s="181">
        <v>17620</v>
      </c>
      <c r="N153" s="176"/>
      <c r="O153" s="189">
        <v>18908</v>
      </c>
      <c r="P153" s="160"/>
    </row>
    <row r="154" spans="1:16" ht="15">
      <c r="A154" s="188"/>
      <c r="B154" s="187" t="s">
        <v>82</v>
      </c>
      <c r="C154" s="192">
        <v>9997</v>
      </c>
      <c r="D154" s="160"/>
      <c r="E154" s="181">
        <v>10393</v>
      </c>
      <c r="F154" s="176"/>
      <c r="G154" s="213">
        <v>12485</v>
      </c>
      <c r="H154" s="214"/>
      <c r="I154" s="181">
        <v>11086</v>
      </c>
      <c r="J154" s="176"/>
      <c r="K154" s="192">
        <v>15868</v>
      </c>
      <c r="L154" s="160"/>
      <c r="M154" s="181">
        <v>10049</v>
      </c>
      <c r="N154" s="176"/>
      <c r="O154" s="189">
        <v>10580</v>
      </c>
      <c r="P154" s="160"/>
    </row>
    <row r="155" spans="1:16" ht="15">
      <c r="A155" s="188"/>
      <c r="B155" s="187" t="s">
        <v>89</v>
      </c>
      <c r="C155" s="192">
        <v>7710</v>
      </c>
      <c r="D155" s="160"/>
      <c r="E155" s="181">
        <v>7847</v>
      </c>
      <c r="F155" s="176"/>
      <c r="G155" s="213">
        <v>8558</v>
      </c>
      <c r="H155" s="214"/>
      <c r="I155" s="181">
        <v>7890</v>
      </c>
      <c r="J155" s="176"/>
      <c r="K155" s="192">
        <v>8289</v>
      </c>
      <c r="L155" s="160"/>
      <c r="M155" s="181">
        <v>6993</v>
      </c>
      <c r="N155" s="176"/>
      <c r="O155" s="189">
        <v>6973</v>
      </c>
      <c r="P155" s="160"/>
    </row>
    <row r="156" spans="1:16" ht="15">
      <c r="A156" s="188"/>
      <c r="B156" s="187" t="s">
        <v>83</v>
      </c>
      <c r="C156" s="192">
        <v>86354490</v>
      </c>
      <c r="D156" s="160"/>
      <c r="E156" s="181">
        <v>90476343</v>
      </c>
      <c r="F156" s="176"/>
      <c r="G156" s="213">
        <v>85216566</v>
      </c>
      <c r="H156" s="214"/>
      <c r="I156" s="181">
        <v>109132635</v>
      </c>
      <c r="J156" s="176"/>
      <c r="K156" s="192">
        <v>95911357</v>
      </c>
      <c r="L156" s="160"/>
      <c r="M156" s="181">
        <v>66029596</v>
      </c>
      <c r="N156" s="176"/>
      <c r="O156" s="189">
        <v>85957405</v>
      </c>
      <c r="P156" s="160"/>
    </row>
    <row r="157" spans="1:16" ht="15">
      <c r="A157" s="188"/>
      <c r="B157" s="187"/>
      <c r="C157" s="192"/>
      <c r="D157" s="160"/>
      <c r="E157" s="181"/>
      <c r="F157" s="176"/>
      <c r="G157" s="213"/>
      <c r="H157" s="214"/>
      <c r="I157" s="181"/>
      <c r="J157" s="176"/>
      <c r="K157" s="192"/>
      <c r="L157" s="160"/>
      <c r="M157" s="181"/>
      <c r="N157" s="176"/>
      <c r="O157" s="192"/>
      <c r="P157" s="160"/>
    </row>
    <row r="158" spans="1:16" ht="15">
      <c r="A158" s="188" t="s">
        <v>104</v>
      </c>
      <c r="B158" s="187" t="s">
        <v>44</v>
      </c>
      <c r="C158" s="192">
        <v>48227</v>
      </c>
      <c r="D158" s="160">
        <v>41670.666666666664</v>
      </c>
      <c r="E158" s="181">
        <v>44819</v>
      </c>
      <c r="F158" s="176">
        <v>41694.666666666664</v>
      </c>
      <c r="G158" s="213">
        <v>42923</v>
      </c>
      <c r="H158" s="214">
        <v>41719.666666666664</v>
      </c>
      <c r="I158" s="181">
        <v>55864</v>
      </c>
      <c r="J158" s="176">
        <v>41759.666666666664</v>
      </c>
      <c r="K158" s="192">
        <v>43375</v>
      </c>
      <c r="L158" s="160">
        <v>41789.666666666664</v>
      </c>
      <c r="M158" s="181">
        <v>44053</v>
      </c>
      <c r="N158" s="176">
        <v>41796.666666666664</v>
      </c>
      <c r="O158" s="189">
        <v>35830</v>
      </c>
      <c r="P158" s="160">
        <v>41850.614583333336</v>
      </c>
    </row>
    <row r="159" spans="1:16" ht="15">
      <c r="A159" s="188"/>
      <c r="B159" s="187" t="s">
        <v>80</v>
      </c>
      <c r="C159" s="192">
        <v>15798</v>
      </c>
      <c r="D159" s="160"/>
      <c r="E159" s="181">
        <v>25654</v>
      </c>
      <c r="F159" s="176"/>
      <c r="G159" s="213">
        <v>15806</v>
      </c>
      <c r="H159" s="214"/>
      <c r="I159" s="181">
        <v>19852</v>
      </c>
      <c r="J159" s="176"/>
      <c r="K159" s="192">
        <v>13205</v>
      </c>
      <c r="L159" s="160"/>
      <c r="M159" s="181">
        <v>9578</v>
      </c>
      <c r="N159" s="176"/>
      <c r="O159" s="189">
        <v>14818</v>
      </c>
      <c r="P159" s="160"/>
    </row>
    <row r="160" spans="1:16" ht="15">
      <c r="A160" s="188"/>
      <c r="B160" s="187" t="s">
        <v>88</v>
      </c>
      <c r="C160" s="192">
        <v>9671</v>
      </c>
      <c r="D160" s="160"/>
      <c r="E160" s="181">
        <v>18547</v>
      </c>
      <c r="F160" s="176"/>
      <c r="G160" s="213">
        <v>11774</v>
      </c>
      <c r="H160" s="214"/>
      <c r="I160" s="181">
        <v>11748</v>
      </c>
      <c r="J160" s="176"/>
      <c r="K160" s="192">
        <v>9370</v>
      </c>
      <c r="L160" s="160"/>
      <c r="M160" s="181">
        <v>5895</v>
      </c>
      <c r="N160" s="176"/>
      <c r="O160" s="189">
        <v>7505</v>
      </c>
      <c r="P160" s="160"/>
    </row>
    <row r="161" spans="1:16" ht="15">
      <c r="A161" s="188"/>
      <c r="B161" s="187" t="s">
        <v>82</v>
      </c>
      <c r="C161" s="192">
        <v>6599</v>
      </c>
      <c r="D161" s="160"/>
      <c r="E161" s="181">
        <v>7498</v>
      </c>
      <c r="F161" s="176"/>
      <c r="G161" s="213">
        <v>8219</v>
      </c>
      <c r="H161" s="214"/>
      <c r="I161" s="181">
        <v>5828</v>
      </c>
      <c r="J161" s="176"/>
      <c r="K161" s="192">
        <v>6354</v>
      </c>
      <c r="L161" s="160"/>
      <c r="M161" s="181">
        <v>4404</v>
      </c>
      <c r="N161" s="176"/>
      <c r="O161" s="189">
        <v>5438</v>
      </c>
      <c r="P161" s="160"/>
    </row>
    <row r="162" spans="1:16" ht="15">
      <c r="A162" s="188"/>
      <c r="B162" s="187" t="s">
        <v>89</v>
      </c>
      <c r="C162" s="192">
        <v>5104</v>
      </c>
      <c r="D162" s="160"/>
      <c r="E162" s="181">
        <v>5265</v>
      </c>
      <c r="F162" s="176"/>
      <c r="G162" s="213">
        <v>5952</v>
      </c>
      <c r="H162" s="214"/>
      <c r="I162" s="181">
        <v>4699</v>
      </c>
      <c r="J162" s="176"/>
      <c r="K162" s="192">
        <v>4448</v>
      </c>
      <c r="L162" s="160"/>
      <c r="M162" s="181">
        <v>3504</v>
      </c>
      <c r="N162" s="176"/>
      <c r="O162" s="189">
        <v>4381</v>
      </c>
      <c r="P162" s="160"/>
    </row>
    <row r="163" spans="1:16" ht="15">
      <c r="A163" s="188"/>
      <c r="B163" s="187" t="s">
        <v>83</v>
      </c>
      <c r="C163" s="192">
        <v>53531700</v>
      </c>
      <c r="D163" s="160"/>
      <c r="E163" s="181">
        <v>54208436</v>
      </c>
      <c r="F163" s="176"/>
      <c r="G163" s="213">
        <v>45921723</v>
      </c>
      <c r="H163" s="214"/>
      <c r="I163" s="181">
        <v>60986694</v>
      </c>
      <c r="J163" s="176"/>
      <c r="K163" s="192">
        <v>42103966</v>
      </c>
      <c r="L163" s="160"/>
      <c r="M163" s="181">
        <v>27267097</v>
      </c>
      <c r="N163" s="176"/>
      <c r="O163" s="189">
        <v>40837591</v>
      </c>
      <c r="P163" s="160"/>
    </row>
    <row r="164" spans="1:16" ht="15">
      <c r="A164" s="188"/>
      <c r="B164" s="187"/>
      <c r="C164" s="186"/>
      <c r="D164" s="160"/>
      <c r="E164" s="174"/>
      <c r="F164" s="176"/>
      <c r="G164" s="215"/>
      <c r="H164" s="214"/>
      <c r="I164" s="174"/>
      <c r="J164" s="176"/>
      <c r="K164" s="186"/>
      <c r="L164" s="160"/>
      <c r="M164" s="174"/>
      <c r="N164" s="176"/>
      <c r="O164" s="186"/>
      <c r="P164" s="160"/>
    </row>
    <row r="165" spans="1:16" ht="15">
      <c r="A165" s="188" t="s">
        <v>105</v>
      </c>
      <c r="B165" s="187" t="s">
        <v>44</v>
      </c>
      <c r="C165" s="192">
        <v>89172</v>
      </c>
      <c r="D165" s="160">
        <v>41660.666666666664</v>
      </c>
      <c r="E165" s="181">
        <v>78504</v>
      </c>
      <c r="F165" s="176">
        <v>41697.666666666664</v>
      </c>
      <c r="G165" s="213">
        <v>142726</v>
      </c>
      <c r="H165" s="214">
        <v>41719.65972222222</v>
      </c>
      <c r="I165" s="181">
        <v>88807</v>
      </c>
      <c r="J165" s="176">
        <v>41730.65972222222</v>
      </c>
      <c r="K165" s="192">
        <v>97909</v>
      </c>
      <c r="L165" s="160">
        <v>41789.65972222222</v>
      </c>
      <c r="M165" s="181">
        <v>124570</v>
      </c>
      <c r="N165" s="176">
        <v>41810.65972222222</v>
      </c>
      <c r="O165" s="189">
        <v>99854</v>
      </c>
      <c r="P165" s="160">
        <v>41851.65972222222</v>
      </c>
    </row>
    <row r="166" spans="1:16" ht="15">
      <c r="A166" s="188"/>
      <c r="B166" s="187" t="s">
        <v>80</v>
      </c>
      <c r="C166" s="192">
        <v>8965</v>
      </c>
      <c r="D166" s="160"/>
      <c r="E166" s="181">
        <v>19667</v>
      </c>
      <c r="F166" s="176"/>
      <c r="G166" s="213">
        <v>8445</v>
      </c>
      <c r="H166" s="214"/>
      <c r="I166" s="181">
        <v>8688</v>
      </c>
      <c r="J166" s="176"/>
      <c r="K166" s="192">
        <v>19077</v>
      </c>
      <c r="L166" s="160"/>
      <c r="M166" s="181">
        <v>23374</v>
      </c>
      <c r="N166" s="176"/>
      <c r="O166" s="189">
        <v>11611</v>
      </c>
      <c r="P166" s="160"/>
    </row>
    <row r="167" spans="1:16" ht="15">
      <c r="A167" s="188"/>
      <c r="B167" s="187" t="s">
        <v>88</v>
      </c>
      <c r="C167" s="192">
        <v>5613</v>
      </c>
      <c r="D167" s="160"/>
      <c r="E167" s="181">
        <v>13555</v>
      </c>
      <c r="F167" s="176"/>
      <c r="G167" s="213">
        <v>6448</v>
      </c>
      <c r="H167" s="214"/>
      <c r="I167" s="181">
        <v>5665</v>
      </c>
      <c r="J167" s="176"/>
      <c r="K167" s="192">
        <v>9975</v>
      </c>
      <c r="L167" s="160"/>
      <c r="M167" s="181">
        <v>18260</v>
      </c>
      <c r="N167" s="176"/>
      <c r="O167" s="189">
        <v>7533</v>
      </c>
      <c r="P167" s="160"/>
    </row>
    <row r="168" spans="1:16" ht="15">
      <c r="A168" s="188"/>
      <c r="B168" s="187" t="s">
        <v>82</v>
      </c>
      <c r="C168" s="192">
        <v>5284</v>
      </c>
      <c r="D168" s="160"/>
      <c r="E168" s="181">
        <v>5778</v>
      </c>
      <c r="F168" s="176"/>
      <c r="G168" s="213">
        <v>5315</v>
      </c>
      <c r="H168" s="214"/>
      <c r="I168" s="181">
        <v>5155</v>
      </c>
      <c r="J168" s="176"/>
      <c r="K168" s="192">
        <v>8318</v>
      </c>
      <c r="L168" s="160"/>
      <c r="M168" s="181">
        <v>6501</v>
      </c>
      <c r="N168" s="176"/>
      <c r="O168" s="189">
        <v>5973</v>
      </c>
      <c r="P168" s="160"/>
    </row>
    <row r="169" spans="1:16" ht="15">
      <c r="A169" s="188"/>
      <c r="B169" s="187" t="s">
        <v>89</v>
      </c>
      <c r="C169" s="192">
        <v>4389</v>
      </c>
      <c r="D169" s="160"/>
      <c r="E169" s="181">
        <v>4448</v>
      </c>
      <c r="F169" s="176"/>
      <c r="G169" s="213">
        <v>5004</v>
      </c>
      <c r="H169" s="214"/>
      <c r="I169" s="181">
        <v>4625</v>
      </c>
      <c r="J169" s="176"/>
      <c r="K169" s="192">
        <v>5275</v>
      </c>
      <c r="L169" s="160"/>
      <c r="M169" s="181">
        <v>4744</v>
      </c>
      <c r="N169" s="176"/>
      <c r="O169" s="189">
        <v>4756</v>
      </c>
      <c r="P169" s="160"/>
    </row>
    <row r="170" spans="1:16" ht="15">
      <c r="A170" s="188"/>
      <c r="B170" s="187" t="s">
        <v>83</v>
      </c>
      <c r="C170" s="192">
        <v>52630272</v>
      </c>
      <c r="D170" s="160"/>
      <c r="E170" s="181">
        <v>55028897</v>
      </c>
      <c r="F170" s="176"/>
      <c r="G170" s="213">
        <v>51282925</v>
      </c>
      <c r="H170" s="214"/>
      <c r="I170" s="181">
        <v>60604793</v>
      </c>
      <c r="J170" s="176"/>
      <c r="K170" s="192">
        <v>57662750</v>
      </c>
      <c r="L170" s="160"/>
      <c r="M170" s="181">
        <v>39092862</v>
      </c>
      <c r="N170" s="176"/>
      <c r="O170" s="189">
        <v>51943848</v>
      </c>
      <c r="P170" s="160"/>
    </row>
    <row r="171" spans="1:16" ht="15">
      <c r="A171" s="188"/>
      <c r="B171" s="187"/>
      <c r="C171" s="186"/>
      <c r="D171" s="160"/>
      <c r="E171" s="174"/>
      <c r="F171" s="176"/>
      <c r="G171" s="215"/>
      <c r="H171" s="214"/>
      <c r="I171" s="174"/>
      <c r="J171" s="176"/>
      <c r="K171" s="186"/>
      <c r="L171" s="160"/>
      <c r="M171" s="174"/>
      <c r="N171" s="176"/>
      <c r="O171" s="186"/>
      <c r="P171" s="160"/>
    </row>
    <row r="172" spans="1:16" ht="15">
      <c r="A172" s="451" t="s">
        <v>106</v>
      </c>
      <c r="B172" s="448" t="s">
        <v>41</v>
      </c>
      <c r="C172" s="450">
        <f>C1</f>
        <v>41640</v>
      </c>
      <c r="D172" s="450"/>
      <c r="E172" s="457">
        <f>E1</f>
        <v>41671</v>
      </c>
      <c r="F172" s="457"/>
      <c r="G172" s="456">
        <f>G1</f>
        <v>41699</v>
      </c>
      <c r="H172" s="456"/>
      <c r="I172" s="457">
        <f>I1</f>
        <v>41730</v>
      </c>
      <c r="J172" s="457"/>
      <c r="K172" s="450">
        <f>K1</f>
        <v>41760</v>
      </c>
      <c r="L172" s="450"/>
      <c r="M172" s="457">
        <f>M1</f>
        <v>41791</v>
      </c>
      <c r="N172" s="457"/>
      <c r="O172" s="450">
        <f>O1</f>
        <v>41821</v>
      </c>
      <c r="P172" s="450"/>
    </row>
    <row r="173" spans="1:16" ht="15">
      <c r="A173" s="452"/>
      <c r="B173" s="449"/>
      <c r="C173" s="191" t="str">
        <f>C2</f>
        <v>Peak Rate</v>
      </c>
      <c r="D173" s="190" t="str">
        <f>D2</f>
        <v>Time of Peak</v>
      </c>
      <c r="E173" s="179" t="str">
        <f>E2</f>
        <v>Peak Rate</v>
      </c>
      <c r="F173" s="180" t="str">
        <f>F2</f>
        <v>Time of Peak</v>
      </c>
      <c r="G173" s="220" t="str">
        <f>G2</f>
        <v>Peak Rate</v>
      </c>
      <c r="H173" s="221" t="str">
        <f>H2</f>
        <v>Time of Peak</v>
      </c>
      <c r="I173" s="179" t="str">
        <f>I2</f>
        <v>Peak Rate</v>
      </c>
      <c r="J173" s="180" t="str">
        <f>J2</f>
        <v>Time of Peak</v>
      </c>
      <c r="K173" s="191" t="str">
        <f>K2</f>
        <v>Peak Rate</v>
      </c>
      <c r="L173" s="190" t="str">
        <f>L2</f>
        <v>Time of Peak</v>
      </c>
      <c r="M173" s="179" t="str">
        <f>M2</f>
        <v>Peak Rate</v>
      </c>
      <c r="N173" s="180" t="str">
        <f>N2</f>
        <v>Time of Peak</v>
      </c>
      <c r="O173" s="191" t="str">
        <f>O2</f>
        <v>Peak Rate</v>
      </c>
      <c r="P173" s="190" t="str">
        <f>P2</f>
        <v>Time of Peak</v>
      </c>
    </row>
    <row r="174" spans="1:16" ht="15">
      <c r="A174" s="188"/>
      <c r="B174" s="187"/>
      <c r="C174" s="186"/>
      <c r="D174" s="186"/>
      <c r="E174" s="174"/>
      <c r="F174" s="174"/>
      <c r="G174" s="215"/>
      <c r="H174" s="215"/>
      <c r="I174" s="174"/>
      <c r="J174" s="174"/>
      <c r="K174" s="186"/>
      <c r="L174" s="186"/>
      <c r="M174" s="174"/>
      <c r="N174" s="174"/>
      <c r="O174" s="186"/>
      <c r="P174" s="186"/>
    </row>
    <row r="175" spans="1:16" ht="15">
      <c r="A175" s="188" t="s">
        <v>107</v>
      </c>
      <c r="B175" s="187" t="s">
        <v>44</v>
      </c>
      <c r="C175" s="186">
        <v>239</v>
      </c>
      <c r="D175" s="168">
        <v>41653.31251157408</v>
      </c>
      <c r="E175" s="174">
        <v>341</v>
      </c>
      <c r="F175" s="183">
        <v>41682.3125</v>
      </c>
      <c r="G175" s="215">
        <v>246</v>
      </c>
      <c r="H175" s="219">
        <v>41724.31253472222</v>
      </c>
      <c r="I175" s="174">
        <v>246</v>
      </c>
      <c r="J175" s="183">
        <v>41743.31253472222</v>
      </c>
      <c r="K175" s="186">
        <v>253</v>
      </c>
      <c r="L175" s="168">
        <v>41788.31253472222</v>
      </c>
      <c r="M175" s="174">
        <v>246</v>
      </c>
      <c r="N175" s="183">
        <v>41792.31253472222</v>
      </c>
      <c r="O175" s="186">
        <v>239</v>
      </c>
      <c r="P175" s="168">
        <v>41829.31251157408</v>
      </c>
    </row>
    <row r="176" spans="1:16" ht="15">
      <c r="A176" s="188"/>
      <c r="B176" s="187"/>
      <c r="C176" s="186"/>
      <c r="D176" s="185"/>
      <c r="E176" s="174"/>
      <c r="F176" s="178"/>
      <c r="G176" s="215"/>
      <c r="H176" s="218"/>
      <c r="I176" s="174"/>
      <c r="J176" s="178"/>
      <c r="K176" s="186"/>
      <c r="L176" s="185"/>
      <c r="M176" s="174"/>
      <c r="N176" s="178"/>
      <c r="O176" s="186"/>
      <c r="P176" s="185"/>
    </row>
    <row r="177" spans="1:16" ht="15">
      <c r="A177" s="188" t="s">
        <v>108</v>
      </c>
      <c r="B177" s="187" t="s">
        <v>44</v>
      </c>
      <c r="C177" s="186">
        <v>371</v>
      </c>
      <c r="D177" s="168">
        <v>41670.72201388889</v>
      </c>
      <c r="E177" s="174">
        <v>590</v>
      </c>
      <c r="F177" s="183">
        <v>41688.395833333336</v>
      </c>
      <c r="G177" s="215">
        <v>797</v>
      </c>
      <c r="H177" s="219">
        <v>41705.39585648148</v>
      </c>
      <c r="I177" s="174">
        <v>590</v>
      </c>
      <c r="J177" s="183">
        <v>41737.39591435185</v>
      </c>
      <c r="K177" s="186">
        <v>585</v>
      </c>
      <c r="L177" s="168">
        <v>41771.395844907405</v>
      </c>
      <c r="M177" s="174">
        <v>561</v>
      </c>
      <c r="N177" s="183">
        <v>41795.395891203705</v>
      </c>
      <c r="O177" s="186">
        <v>590</v>
      </c>
      <c r="P177" s="168">
        <v>41827.39585648148</v>
      </c>
    </row>
    <row r="178" spans="1:16" ht="15">
      <c r="A178" s="188"/>
      <c r="B178" s="187"/>
      <c r="C178" s="189"/>
      <c r="D178" s="185"/>
      <c r="E178" s="175"/>
      <c r="F178" s="178"/>
      <c r="G178" s="216"/>
      <c r="H178" s="218"/>
      <c r="I178" s="175"/>
      <c r="J178" s="178"/>
      <c r="K178" s="189"/>
      <c r="L178" s="185"/>
      <c r="M178" s="175"/>
      <c r="N178" s="178"/>
      <c r="O178" s="189"/>
      <c r="P178" s="185"/>
    </row>
    <row r="179" spans="1:16" ht="15">
      <c r="A179" s="188" t="s">
        <v>109</v>
      </c>
      <c r="B179" s="187" t="s">
        <v>44</v>
      </c>
      <c r="C179" s="189">
        <v>592</v>
      </c>
      <c r="D179" s="168">
        <v>41646.395833333336</v>
      </c>
      <c r="E179" s="175">
        <v>395</v>
      </c>
      <c r="F179" s="183">
        <v>41688.72152777778</v>
      </c>
      <c r="G179" s="216">
        <v>357</v>
      </c>
      <c r="H179" s="219">
        <v>41711.72194444444</v>
      </c>
      <c r="I179" s="175">
        <v>372</v>
      </c>
      <c r="J179" s="183">
        <v>41730.721921296295</v>
      </c>
      <c r="K179" s="189">
        <v>426</v>
      </c>
      <c r="L179" s="168">
        <v>41771.72188657407</v>
      </c>
      <c r="M179" s="175">
        <v>346</v>
      </c>
      <c r="N179" s="183">
        <v>41799.721863425926</v>
      </c>
      <c r="O179" s="189">
        <v>398</v>
      </c>
      <c r="P179" s="168">
        <v>41821.721817129626</v>
      </c>
    </row>
  </sheetData>
  <sheetProtection/>
  <mergeCells count="27">
    <mergeCell ref="E25:F25"/>
    <mergeCell ref="O1:P1"/>
    <mergeCell ref="G172:H172"/>
    <mergeCell ref="E1:F1"/>
    <mergeCell ref="I1:J1"/>
    <mergeCell ref="K25:L25"/>
    <mergeCell ref="K172:L172"/>
    <mergeCell ref="I172:J172"/>
    <mergeCell ref="E172:F172"/>
    <mergeCell ref="M172:N172"/>
    <mergeCell ref="K1:L1"/>
    <mergeCell ref="G1:H1"/>
    <mergeCell ref="G25:H25"/>
    <mergeCell ref="O25:P25"/>
    <mergeCell ref="O172:P172"/>
    <mergeCell ref="I25:J25"/>
    <mergeCell ref="M1:N1"/>
    <mergeCell ref="M25:N25"/>
    <mergeCell ref="B172:B173"/>
    <mergeCell ref="C172:D172"/>
    <mergeCell ref="A1:A2"/>
    <mergeCell ref="B1:B2"/>
    <mergeCell ref="B25:B26"/>
    <mergeCell ref="C25:D25"/>
    <mergeCell ref="A25:A26"/>
    <mergeCell ref="A172:A173"/>
    <mergeCell ref="C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7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" sqref="E1:F179"/>
    </sheetView>
  </sheetViews>
  <sheetFormatPr defaultColWidth="9.140625" defaultRowHeight="12.75"/>
  <cols>
    <col min="1" max="1" width="45.421875" style="184" customWidth="1"/>
    <col min="2" max="4" width="20.140625" style="184" customWidth="1"/>
    <col min="5" max="6" width="23.421875" style="184" customWidth="1"/>
    <col min="7" max="8" width="23.421875" style="201" customWidth="1"/>
    <col min="9" max="10" width="23.421875" style="184" customWidth="1"/>
    <col min="11" max="12" width="23.421875" style="201" customWidth="1"/>
    <col min="13" max="14" width="23.421875" style="184" customWidth="1"/>
    <col min="15" max="16" width="23.421875" style="201" customWidth="1"/>
    <col min="17" max="18" width="23.421875" style="184" customWidth="1"/>
    <col min="19" max="20" width="23.421875" style="201" customWidth="1"/>
    <col min="21" max="22" width="23.421875" style="184" customWidth="1"/>
    <col min="23" max="23" width="19.421875" style="210" customWidth="1"/>
    <col min="24" max="24" width="18.421875" style="184" customWidth="1"/>
    <col min="25" max="26" width="23.421875" style="184" customWidth="1"/>
    <col min="27" max="16384" width="9.140625" style="184" customWidth="1"/>
  </cols>
  <sheetData>
    <row r="1" spans="1:26" ht="15">
      <c r="A1" s="451" t="s">
        <v>78</v>
      </c>
      <c r="B1" s="448" t="s">
        <v>41</v>
      </c>
      <c r="C1" s="454">
        <v>41275</v>
      </c>
      <c r="D1" s="454"/>
      <c r="E1" s="455">
        <v>41306</v>
      </c>
      <c r="F1" s="455"/>
      <c r="G1" s="458">
        <v>41334</v>
      </c>
      <c r="H1" s="458"/>
      <c r="I1" s="455">
        <v>41365</v>
      </c>
      <c r="J1" s="455"/>
      <c r="K1" s="458">
        <v>41395</v>
      </c>
      <c r="L1" s="458"/>
      <c r="M1" s="455">
        <v>41426</v>
      </c>
      <c r="N1" s="455"/>
      <c r="O1" s="458">
        <v>41456</v>
      </c>
      <c r="P1" s="458"/>
      <c r="Q1" s="455">
        <v>41487</v>
      </c>
      <c r="R1" s="455"/>
      <c r="S1" s="458">
        <v>41518</v>
      </c>
      <c r="T1" s="458"/>
      <c r="U1" s="455">
        <v>41548</v>
      </c>
      <c r="V1" s="455"/>
      <c r="W1" s="460">
        <v>41579</v>
      </c>
      <c r="X1" s="460"/>
      <c r="Y1" s="455">
        <v>41609</v>
      </c>
      <c r="Z1" s="455"/>
    </row>
    <row r="2" spans="1:26" ht="15">
      <c r="A2" s="452"/>
      <c r="B2" s="453"/>
      <c r="C2" s="196" t="s">
        <v>42</v>
      </c>
      <c r="D2" s="195" t="s">
        <v>66</v>
      </c>
      <c r="E2" s="172" t="s">
        <v>42</v>
      </c>
      <c r="F2" s="173" t="s">
        <v>66</v>
      </c>
      <c r="G2" s="154" t="s">
        <v>42</v>
      </c>
      <c r="H2" s="155" t="s">
        <v>66</v>
      </c>
      <c r="I2" s="172" t="s">
        <v>42</v>
      </c>
      <c r="J2" s="173" t="s">
        <v>66</v>
      </c>
      <c r="K2" s="154" t="s">
        <v>42</v>
      </c>
      <c r="L2" s="155" t="s">
        <v>66</v>
      </c>
      <c r="M2" s="172" t="s">
        <v>42</v>
      </c>
      <c r="N2" s="173" t="s">
        <v>66</v>
      </c>
      <c r="O2" s="154" t="s">
        <v>42</v>
      </c>
      <c r="P2" s="155" t="s">
        <v>66</v>
      </c>
      <c r="Q2" s="172" t="s">
        <v>42</v>
      </c>
      <c r="R2" s="173" t="s">
        <v>66</v>
      </c>
      <c r="S2" s="154" t="s">
        <v>42</v>
      </c>
      <c r="T2" s="155" t="s">
        <v>66</v>
      </c>
      <c r="U2" s="172" t="s">
        <v>42</v>
      </c>
      <c r="V2" s="173" t="s">
        <v>66</v>
      </c>
      <c r="W2" s="209" t="s">
        <v>42</v>
      </c>
      <c r="X2" s="155" t="s">
        <v>66</v>
      </c>
      <c r="Y2" s="172" t="s">
        <v>42</v>
      </c>
      <c r="Z2" s="173" t="s">
        <v>66</v>
      </c>
    </row>
    <row r="3" spans="1:26" ht="15">
      <c r="A3" s="188"/>
      <c r="B3" s="187"/>
      <c r="C3" s="186"/>
      <c r="D3" s="186"/>
      <c r="E3" s="174"/>
      <c r="F3" s="174"/>
      <c r="G3" s="158"/>
      <c r="H3" s="158"/>
      <c r="I3" s="174"/>
      <c r="J3" s="174"/>
      <c r="K3" s="158"/>
      <c r="L3" s="158"/>
      <c r="M3" s="174"/>
      <c r="N3" s="174"/>
      <c r="O3" s="158"/>
      <c r="P3" s="158"/>
      <c r="Q3" s="174"/>
      <c r="R3" s="174"/>
      <c r="S3" s="158"/>
      <c r="T3" s="158"/>
      <c r="U3" s="174"/>
      <c r="V3" s="174"/>
      <c r="X3" s="206"/>
      <c r="Y3" s="174"/>
      <c r="Z3" s="174"/>
    </row>
    <row r="4" spans="1:26" ht="15">
      <c r="A4" s="188" t="s">
        <v>79</v>
      </c>
      <c r="B4" s="187" t="s">
        <v>44</v>
      </c>
      <c r="C4" s="189">
        <v>169577</v>
      </c>
      <c r="D4" s="189"/>
      <c r="E4" s="175">
        <v>148377</v>
      </c>
      <c r="F4" s="175"/>
      <c r="G4" s="159">
        <v>201271</v>
      </c>
      <c r="H4" s="159"/>
      <c r="I4" s="175">
        <v>167353</v>
      </c>
      <c r="J4" s="175"/>
      <c r="K4" s="159">
        <v>187897</v>
      </c>
      <c r="L4" s="159"/>
      <c r="M4" s="175">
        <v>217486</v>
      </c>
      <c r="N4" s="175"/>
      <c r="O4" s="202">
        <v>171429</v>
      </c>
      <c r="P4" s="159"/>
      <c r="Q4" s="175">
        <v>136625</v>
      </c>
      <c r="R4" s="175"/>
      <c r="S4" s="202">
        <v>217111</v>
      </c>
      <c r="T4" s="159"/>
      <c r="U4" s="175">
        <v>183889</v>
      </c>
      <c r="V4" s="175"/>
      <c r="W4" s="205">
        <v>169694</v>
      </c>
      <c r="X4" s="207"/>
      <c r="Y4" s="175">
        <v>220005</v>
      </c>
      <c r="Z4" s="175"/>
    </row>
    <row r="5" spans="1:26" ht="15">
      <c r="A5" s="188"/>
      <c r="B5" s="187" t="s">
        <v>80</v>
      </c>
      <c r="C5" s="189">
        <v>56972</v>
      </c>
      <c r="D5" s="160">
        <v>41276.65972222222</v>
      </c>
      <c r="E5" s="175">
        <v>57685</v>
      </c>
      <c r="F5" s="176">
        <v>41333.665972222225</v>
      </c>
      <c r="G5" s="159">
        <v>64610</v>
      </c>
      <c r="H5" s="160">
        <v>41348.65972222222</v>
      </c>
      <c r="I5" s="175">
        <v>79514</v>
      </c>
      <c r="J5" s="176">
        <v>41387.54825231482</v>
      </c>
      <c r="K5" s="159">
        <v>75144</v>
      </c>
      <c r="L5" s="160">
        <v>41425.65972222222</v>
      </c>
      <c r="M5" s="175">
        <v>100035</v>
      </c>
      <c r="N5" s="176">
        <v>41453.65972222222</v>
      </c>
      <c r="O5" s="159">
        <v>65838</v>
      </c>
      <c r="P5" s="160">
        <v>41486.65972222222</v>
      </c>
      <c r="Q5" s="175">
        <v>53566</v>
      </c>
      <c r="R5" s="176">
        <v>41513.665972222225</v>
      </c>
      <c r="S5" s="159">
        <v>92452</v>
      </c>
      <c r="T5" s="160">
        <v>41537.65972222222</v>
      </c>
      <c r="U5" s="175">
        <v>77067</v>
      </c>
      <c r="V5" s="176">
        <v>41556.66034722222</v>
      </c>
      <c r="W5" s="205">
        <v>64178</v>
      </c>
      <c r="X5" s="207">
        <v>41604.65972222222</v>
      </c>
      <c r="Y5" s="175">
        <v>102381</v>
      </c>
      <c r="Z5" s="176">
        <v>41628.65972222222</v>
      </c>
    </row>
    <row r="6" spans="1:26" ht="15">
      <c r="A6" s="188"/>
      <c r="B6" s="187" t="s">
        <v>81</v>
      </c>
      <c r="C6" s="189">
        <v>31087</v>
      </c>
      <c r="D6" s="189"/>
      <c r="E6" s="175">
        <v>29504</v>
      </c>
      <c r="F6" s="175"/>
      <c r="G6" s="159">
        <v>37039</v>
      </c>
      <c r="H6" s="159"/>
      <c r="I6" s="175">
        <v>56458</v>
      </c>
      <c r="J6" s="175"/>
      <c r="K6" s="159">
        <v>39084</v>
      </c>
      <c r="L6" s="159"/>
      <c r="M6" s="175">
        <v>51697</v>
      </c>
      <c r="N6" s="175"/>
      <c r="O6" s="159">
        <v>34894</v>
      </c>
      <c r="P6" s="159"/>
      <c r="Q6" s="175">
        <v>44091</v>
      </c>
      <c r="R6" s="175"/>
      <c r="S6" s="159">
        <v>37789</v>
      </c>
      <c r="T6" s="159"/>
      <c r="U6" s="175">
        <v>45655</v>
      </c>
      <c r="V6" s="175"/>
      <c r="W6" s="205">
        <v>31251</v>
      </c>
      <c r="X6" s="207"/>
      <c r="Y6" s="175">
        <v>39203</v>
      </c>
      <c r="Z6" s="175"/>
    </row>
    <row r="7" spans="1:26" ht="15">
      <c r="A7" s="188"/>
      <c r="B7" s="187" t="s">
        <v>82</v>
      </c>
      <c r="C7" s="189">
        <v>27072</v>
      </c>
      <c r="D7" s="189"/>
      <c r="E7" s="175">
        <v>23102</v>
      </c>
      <c r="F7" s="175"/>
      <c r="G7" s="159">
        <v>28525</v>
      </c>
      <c r="H7" s="159"/>
      <c r="I7" s="175">
        <v>53376</v>
      </c>
      <c r="J7" s="175"/>
      <c r="K7" s="159">
        <v>30633</v>
      </c>
      <c r="L7" s="159"/>
      <c r="M7" s="175">
        <v>43157</v>
      </c>
      <c r="N7" s="175"/>
      <c r="O7" s="159">
        <v>30169</v>
      </c>
      <c r="P7" s="159"/>
      <c r="Q7" s="175">
        <v>30890</v>
      </c>
      <c r="R7" s="175"/>
      <c r="S7" s="159">
        <v>30690</v>
      </c>
      <c r="T7" s="159"/>
      <c r="U7" s="175">
        <v>32191</v>
      </c>
      <c r="V7" s="175"/>
      <c r="W7" s="205">
        <v>27136</v>
      </c>
      <c r="X7" s="207"/>
      <c r="Y7" s="175">
        <v>31730</v>
      </c>
      <c r="Z7" s="175"/>
    </row>
    <row r="8" spans="1:26" ht="15">
      <c r="A8" s="188"/>
      <c r="B8" s="187" t="s">
        <v>83</v>
      </c>
      <c r="C8" s="189">
        <v>120861986</v>
      </c>
      <c r="D8" s="185">
        <v>41276</v>
      </c>
      <c r="E8" s="175">
        <v>136500547</v>
      </c>
      <c r="F8" s="178">
        <v>41330</v>
      </c>
      <c r="G8" s="159">
        <v>130144489</v>
      </c>
      <c r="H8" s="161">
        <v>41352</v>
      </c>
      <c r="I8" s="175">
        <v>151720836</v>
      </c>
      <c r="J8" s="178">
        <v>41381</v>
      </c>
      <c r="K8" s="159">
        <v>166314339</v>
      </c>
      <c r="L8" s="161">
        <v>41416</v>
      </c>
      <c r="M8" s="175">
        <v>173388550</v>
      </c>
      <c r="N8" s="178">
        <v>41449</v>
      </c>
      <c r="O8" s="202">
        <v>116750341</v>
      </c>
      <c r="P8" s="161">
        <v>41486</v>
      </c>
      <c r="Q8" s="175">
        <v>128035857</v>
      </c>
      <c r="R8" s="178">
        <v>41513</v>
      </c>
      <c r="S8" s="202">
        <v>131588622</v>
      </c>
      <c r="T8" s="161">
        <v>41520</v>
      </c>
      <c r="U8" s="175">
        <v>156618807</v>
      </c>
      <c r="V8" s="178">
        <v>41556</v>
      </c>
      <c r="W8" s="205">
        <v>130719642</v>
      </c>
      <c r="X8" s="208">
        <v>41585</v>
      </c>
      <c r="Y8" s="175">
        <v>143242354</v>
      </c>
      <c r="Z8" s="178">
        <v>41626</v>
      </c>
    </row>
    <row r="9" spans="1:26" ht="15">
      <c r="A9" s="194" t="s">
        <v>84</v>
      </c>
      <c r="B9" s="187"/>
      <c r="C9" s="189">
        <v>2099233536</v>
      </c>
      <c r="D9" s="189"/>
      <c r="E9" s="175">
        <v>1969123978</v>
      </c>
      <c r="F9" s="175"/>
      <c r="G9" s="159">
        <v>2010832630</v>
      </c>
      <c r="H9" s="159"/>
      <c r="I9" s="175">
        <v>2447109450</v>
      </c>
      <c r="J9" s="175"/>
      <c r="K9" s="159">
        <v>2400946680</v>
      </c>
      <c r="L9" s="159"/>
      <c r="M9" s="175">
        <v>2601863331</v>
      </c>
      <c r="N9" s="175"/>
      <c r="O9" s="159">
        <v>2142134920</v>
      </c>
      <c r="P9" s="159"/>
      <c r="Q9" s="175">
        <v>2188338764</v>
      </c>
      <c r="R9" s="175"/>
      <c r="S9" s="159">
        <v>2112741323</v>
      </c>
      <c r="T9" s="159"/>
      <c r="U9" s="175">
        <v>2670718235</v>
      </c>
      <c r="V9" s="175"/>
      <c r="W9" s="205">
        <v>1986448076</v>
      </c>
      <c r="X9" s="207"/>
      <c r="Y9" s="175">
        <v>2168519991</v>
      </c>
      <c r="Z9" s="175"/>
    </row>
    <row r="10" spans="1:26" ht="15">
      <c r="A10" s="194"/>
      <c r="B10" s="187"/>
      <c r="C10" s="189"/>
      <c r="D10" s="189"/>
      <c r="E10" s="175"/>
      <c r="F10" s="175"/>
      <c r="G10" s="159"/>
      <c r="H10" s="159"/>
      <c r="I10" s="175"/>
      <c r="J10" s="175"/>
      <c r="K10" s="159"/>
      <c r="L10" s="159"/>
      <c r="M10" s="175"/>
      <c r="N10" s="175"/>
      <c r="O10" s="159"/>
      <c r="P10" s="159"/>
      <c r="Q10" s="175"/>
      <c r="R10" s="175"/>
      <c r="S10" s="159"/>
      <c r="T10" s="159"/>
      <c r="U10" s="175"/>
      <c r="V10" s="175"/>
      <c r="W10" s="205"/>
      <c r="X10" s="207"/>
      <c r="Y10" s="175"/>
      <c r="Z10" s="175"/>
    </row>
    <row r="11" spans="1:26" ht="15">
      <c r="A11" s="188" t="s">
        <v>85</v>
      </c>
      <c r="B11" s="187" t="s">
        <v>44</v>
      </c>
      <c r="C11" s="189">
        <v>32161</v>
      </c>
      <c r="D11" s="189"/>
      <c r="E11" s="175">
        <v>33362</v>
      </c>
      <c r="F11" s="175"/>
      <c r="G11" s="159">
        <v>52183</v>
      </c>
      <c r="H11" s="159"/>
      <c r="I11" s="175">
        <v>37571</v>
      </c>
      <c r="J11" s="175"/>
      <c r="K11" s="159">
        <v>41073</v>
      </c>
      <c r="L11" s="159"/>
      <c r="M11" s="175">
        <v>52971</v>
      </c>
      <c r="N11" s="175"/>
      <c r="O11" s="159">
        <v>37393</v>
      </c>
      <c r="P11" s="159"/>
      <c r="Q11" s="175">
        <v>30043</v>
      </c>
      <c r="R11" s="175"/>
      <c r="S11" s="159">
        <v>56604</v>
      </c>
      <c r="T11" s="159"/>
      <c r="U11" s="175">
        <v>43549</v>
      </c>
      <c r="V11" s="175"/>
      <c r="W11" s="205">
        <v>38438</v>
      </c>
      <c r="X11" s="207"/>
      <c r="Y11" s="175">
        <v>71133</v>
      </c>
      <c r="Z11" s="175"/>
    </row>
    <row r="12" spans="1:26" ht="15">
      <c r="A12" s="188"/>
      <c r="B12" s="187" t="s">
        <v>80</v>
      </c>
      <c r="C12" s="189">
        <v>8221</v>
      </c>
      <c r="D12" s="160">
        <v>41305.65972222222</v>
      </c>
      <c r="E12" s="175">
        <v>10171</v>
      </c>
      <c r="F12" s="176">
        <v>41333.665972222225</v>
      </c>
      <c r="G12" s="159">
        <v>14739</v>
      </c>
      <c r="H12" s="160">
        <v>41348.65972222222</v>
      </c>
      <c r="I12" s="175">
        <v>10380</v>
      </c>
      <c r="J12" s="176">
        <v>41394.65972222222</v>
      </c>
      <c r="K12" s="159">
        <v>12925</v>
      </c>
      <c r="L12" s="160">
        <v>41425.65972222222</v>
      </c>
      <c r="M12" s="175">
        <v>20314</v>
      </c>
      <c r="N12" s="176">
        <v>41453.65972222222</v>
      </c>
      <c r="O12" s="159">
        <v>11260</v>
      </c>
      <c r="P12" s="160">
        <v>41486.65972222222</v>
      </c>
      <c r="Q12" s="175">
        <v>8317</v>
      </c>
      <c r="R12" s="176">
        <v>41516.65902777778</v>
      </c>
      <c r="S12" s="159">
        <v>18686</v>
      </c>
      <c r="T12" s="160">
        <v>41537.65972222222</v>
      </c>
      <c r="U12" s="175">
        <v>12963</v>
      </c>
      <c r="V12" s="176">
        <v>41578.65972222222</v>
      </c>
      <c r="W12" s="205">
        <v>11647</v>
      </c>
      <c r="X12" s="207">
        <v>41604.65972222222</v>
      </c>
      <c r="Y12" s="175">
        <v>25036</v>
      </c>
      <c r="Z12" s="176">
        <v>41628.65972222222</v>
      </c>
    </row>
    <row r="13" spans="1:26" ht="15">
      <c r="A13" s="188"/>
      <c r="B13" s="187" t="s">
        <v>81</v>
      </c>
      <c r="C13" s="189">
        <v>4806</v>
      </c>
      <c r="D13" s="160"/>
      <c r="E13" s="175">
        <v>4770</v>
      </c>
      <c r="F13" s="176"/>
      <c r="G13" s="159">
        <v>5283</v>
      </c>
      <c r="H13" s="160"/>
      <c r="I13" s="175">
        <v>4011</v>
      </c>
      <c r="J13" s="176"/>
      <c r="K13" s="159">
        <v>5243</v>
      </c>
      <c r="L13" s="160"/>
      <c r="M13" s="175">
        <v>7424</v>
      </c>
      <c r="N13" s="176"/>
      <c r="O13" s="159">
        <v>4395</v>
      </c>
      <c r="P13" s="160"/>
      <c r="Q13" s="175">
        <v>3821</v>
      </c>
      <c r="R13" s="176"/>
      <c r="S13" s="159">
        <v>5486</v>
      </c>
      <c r="T13" s="160"/>
      <c r="U13" s="175">
        <v>4446</v>
      </c>
      <c r="V13" s="176"/>
      <c r="W13" s="205">
        <v>4888</v>
      </c>
      <c r="X13" s="207"/>
      <c r="Y13" s="175">
        <v>7212</v>
      </c>
      <c r="Z13" s="176"/>
    </row>
    <row r="14" spans="1:26" ht="15">
      <c r="A14" s="188"/>
      <c r="B14" s="187" t="s">
        <v>82</v>
      </c>
      <c r="C14" s="189">
        <v>4165</v>
      </c>
      <c r="D14" s="189"/>
      <c r="E14" s="175">
        <v>3683</v>
      </c>
      <c r="F14" s="175"/>
      <c r="G14" s="159">
        <v>4230</v>
      </c>
      <c r="H14" s="159"/>
      <c r="I14" s="175">
        <v>3418</v>
      </c>
      <c r="J14" s="175"/>
      <c r="K14" s="159">
        <v>4148</v>
      </c>
      <c r="L14" s="159"/>
      <c r="M14" s="175">
        <v>6014</v>
      </c>
      <c r="N14" s="175"/>
      <c r="O14" s="159">
        <v>3673</v>
      </c>
      <c r="P14" s="159"/>
      <c r="Q14" s="175">
        <v>2996</v>
      </c>
      <c r="R14" s="175"/>
      <c r="S14" s="159">
        <v>3991</v>
      </c>
      <c r="T14" s="159"/>
      <c r="U14" s="175">
        <v>3816</v>
      </c>
      <c r="V14" s="175"/>
      <c r="W14" s="205">
        <v>4268</v>
      </c>
      <c r="X14" s="207"/>
      <c r="Y14" s="175">
        <v>5989</v>
      </c>
      <c r="Z14" s="175"/>
    </row>
    <row r="15" spans="1:26" ht="15">
      <c r="A15" s="188"/>
      <c r="B15" s="187" t="s">
        <v>83</v>
      </c>
      <c r="C15" s="189">
        <v>8628180</v>
      </c>
      <c r="D15" s="185">
        <v>41276</v>
      </c>
      <c r="E15" s="175">
        <v>8493241</v>
      </c>
      <c r="F15" s="178">
        <v>41326</v>
      </c>
      <c r="G15" s="159">
        <v>8059523</v>
      </c>
      <c r="H15" s="161">
        <v>41334</v>
      </c>
      <c r="I15" s="175">
        <v>8354404</v>
      </c>
      <c r="J15" s="178">
        <v>41381</v>
      </c>
      <c r="K15" s="159">
        <v>9005051</v>
      </c>
      <c r="L15" s="161">
        <v>41416</v>
      </c>
      <c r="M15" s="175">
        <v>9134588</v>
      </c>
      <c r="N15" s="178">
        <v>41446</v>
      </c>
      <c r="O15" s="202">
        <v>8442309</v>
      </c>
      <c r="P15" s="161">
        <v>41480</v>
      </c>
      <c r="Q15" s="175">
        <v>8217061</v>
      </c>
      <c r="R15" s="178">
        <v>41513</v>
      </c>
      <c r="S15" s="202">
        <v>9690714</v>
      </c>
      <c r="T15" s="161">
        <v>41537</v>
      </c>
      <c r="U15" s="175">
        <v>11300823</v>
      </c>
      <c r="V15" s="178">
        <v>41556</v>
      </c>
      <c r="W15" s="205">
        <v>11434856</v>
      </c>
      <c r="X15" s="208">
        <v>41585</v>
      </c>
      <c r="Y15" s="175">
        <v>12418234</v>
      </c>
      <c r="Z15" s="178">
        <v>41628</v>
      </c>
    </row>
    <row r="16" spans="1:26" ht="15">
      <c r="A16" s="194" t="s">
        <v>84</v>
      </c>
      <c r="B16" s="187"/>
      <c r="C16" s="189">
        <v>151964526</v>
      </c>
      <c r="D16" s="186"/>
      <c r="E16" s="175">
        <v>139332573</v>
      </c>
      <c r="F16" s="174"/>
      <c r="G16" s="159">
        <v>135066072</v>
      </c>
      <c r="H16" s="158"/>
      <c r="I16" s="175">
        <v>154299130</v>
      </c>
      <c r="J16" s="174"/>
      <c r="K16" s="159">
        <v>158289889</v>
      </c>
      <c r="L16" s="158"/>
      <c r="M16" s="175">
        <v>147595377</v>
      </c>
      <c r="N16" s="174"/>
      <c r="O16" s="202">
        <v>147525503</v>
      </c>
      <c r="P16" s="158"/>
      <c r="Q16" s="175">
        <v>150206712</v>
      </c>
      <c r="R16" s="174"/>
      <c r="S16" s="202">
        <v>176770759</v>
      </c>
      <c r="T16" s="158"/>
      <c r="U16" s="175">
        <v>218135512</v>
      </c>
      <c r="V16" s="174"/>
      <c r="W16" s="205">
        <v>183739913</v>
      </c>
      <c r="X16" s="208"/>
      <c r="Y16" s="175">
        <v>202605175</v>
      </c>
      <c r="Z16" s="174"/>
    </row>
    <row r="17" spans="1:26" ht="15">
      <c r="A17" s="188"/>
      <c r="B17" s="187"/>
      <c r="C17" s="189"/>
      <c r="D17" s="189"/>
      <c r="E17" s="175"/>
      <c r="F17" s="175"/>
      <c r="G17" s="159"/>
      <c r="H17" s="159"/>
      <c r="I17" s="175"/>
      <c r="J17" s="175"/>
      <c r="K17" s="159"/>
      <c r="L17" s="159"/>
      <c r="M17" s="175"/>
      <c r="N17" s="175"/>
      <c r="O17" s="159"/>
      <c r="P17" s="159"/>
      <c r="Q17" s="175"/>
      <c r="R17" s="175"/>
      <c r="S17" s="159"/>
      <c r="T17" s="159"/>
      <c r="U17" s="175"/>
      <c r="V17" s="175"/>
      <c r="W17" s="205"/>
      <c r="X17" s="207"/>
      <c r="Y17" s="175"/>
      <c r="Z17" s="175"/>
    </row>
    <row r="18" spans="1:26" ht="15">
      <c r="A18" s="188" t="s">
        <v>86</v>
      </c>
      <c r="B18" s="187" t="s">
        <v>44</v>
      </c>
      <c r="C18" s="189">
        <v>13</v>
      </c>
      <c r="D18" s="189"/>
      <c r="E18" s="175">
        <v>15</v>
      </c>
      <c r="F18" s="175"/>
      <c r="G18" s="159">
        <v>64</v>
      </c>
      <c r="H18" s="159"/>
      <c r="I18" s="175">
        <v>346</v>
      </c>
      <c r="J18" s="175"/>
      <c r="K18" s="159">
        <v>540</v>
      </c>
      <c r="L18" s="159"/>
      <c r="M18" s="175">
        <v>540</v>
      </c>
      <c r="N18" s="175"/>
      <c r="O18" s="159">
        <v>568</v>
      </c>
      <c r="P18" s="159"/>
      <c r="Q18" s="175">
        <v>3434</v>
      </c>
      <c r="R18" s="175"/>
      <c r="S18" s="159">
        <v>5370</v>
      </c>
      <c r="T18" s="159"/>
      <c r="U18" s="175">
        <v>5399</v>
      </c>
      <c r="V18" s="175"/>
      <c r="W18" s="205">
        <v>5417</v>
      </c>
      <c r="X18" s="207"/>
      <c r="Y18" s="175">
        <v>5450</v>
      </c>
      <c r="Z18" s="175"/>
    </row>
    <row r="19" spans="1:26" ht="15">
      <c r="A19" s="188"/>
      <c r="B19" s="187" t="s">
        <v>80</v>
      </c>
      <c r="C19" s="189">
        <v>3</v>
      </c>
      <c r="D19" s="160">
        <v>41305.395833333336</v>
      </c>
      <c r="E19" s="175">
        <v>3</v>
      </c>
      <c r="F19" s="176">
        <v>41312.395833333336</v>
      </c>
      <c r="G19" s="159">
        <v>15</v>
      </c>
      <c r="H19" s="160">
        <v>41346.59930555556</v>
      </c>
      <c r="I19" s="175">
        <v>257</v>
      </c>
      <c r="J19" s="176">
        <v>41373.423425925925</v>
      </c>
      <c r="K19" s="159">
        <v>108</v>
      </c>
      <c r="L19" s="160">
        <v>41400.645833333336</v>
      </c>
      <c r="M19" s="175">
        <v>108</v>
      </c>
      <c r="N19" s="176">
        <v>41428.58888888889</v>
      </c>
      <c r="O19" s="159">
        <v>113</v>
      </c>
      <c r="P19" s="160">
        <v>41460.645833333336</v>
      </c>
      <c r="Q19" s="175">
        <v>932</v>
      </c>
      <c r="R19" s="176">
        <v>41508.64236111111</v>
      </c>
      <c r="S19" s="159">
        <v>1074</v>
      </c>
      <c r="T19" s="160">
        <v>41544.64861111111</v>
      </c>
      <c r="U19" s="175">
        <v>1081</v>
      </c>
      <c r="V19" s="176">
        <v>41578.649305555555</v>
      </c>
      <c r="W19" s="205">
        <v>1084</v>
      </c>
      <c r="X19" s="208">
        <v>41590</v>
      </c>
      <c r="Y19" s="175">
        <v>1091</v>
      </c>
      <c r="Z19" s="176">
        <v>41628.64917824074</v>
      </c>
    </row>
    <row r="20" spans="1:26" ht="15">
      <c r="A20" s="188"/>
      <c r="B20" s="187" t="s">
        <v>81</v>
      </c>
      <c r="C20" s="189">
        <v>1</v>
      </c>
      <c r="D20" s="189"/>
      <c r="E20" s="175">
        <v>1</v>
      </c>
      <c r="F20" s="175"/>
      <c r="G20" s="159">
        <v>5</v>
      </c>
      <c r="H20" s="159"/>
      <c r="I20" s="175">
        <v>119</v>
      </c>
      <c r="J20" s="175"/>
      <c r="K20" s="159">
        <v>18</v>
      </c>
      <c r="L20" s="159"/>
      <c r="M20" s="175">
        <v>18</v>
      </c>
      <c r="N20" s="175"/>
      <c r="O20" s="159">
        <v>19</v>
      </c>
      <c r="P20" s="159"/>
      <c r="Q20" s="175">
        <v>161</v>
      </c>
      <c r="R20" s="175"/>
      <c r="S20" s="159">
        <v>224</v>
      </c>
      <c r="T20" s="159"/>
      <c r="U20" s="175">
        <v>219</v>
      </c>
      <c r="V20" s="175"/>
      <c r="W20" s="205">
        <v>182</v>
      </c>
      <c r="X20" s="207"/>
      <c r="Y20" s="175">
        <v>184</v>
      </c>
      <c r="Z20" s="175"/>
    </row>
    <row r="21" spans="1:26" ht="15">
      <c r="A21" s="188"/>
      <c r="B21" s="187" t="s">
        <v>82</v>
      </c>
      <c r="C21" s="189">
        <v>0</v>
      </c>
      <c r="D21" s="189"/>
      <c r="E21" s="175">
        <v>1</v>
      </c>
      <c r="F21" s="175"/>
      <c r="G21" s="159">
        <v>2</v>
      </c>
      <c r="H21" s="159"/>
      <c r="I21" s="175">
        <v>59</v>
      </c>
      <c r="J21" s="175"/>
      <c r="K21" s="159">
        <v>14</v>
      </c>
      <c r="L21" s="159"/>
      <c r="M21" s="175">
        <v>14</v>
      </c>
      <c r="N21" s="175"/>
      <c r="O21" s="159">
        <v>14</v>
      </c>
      <c r="P21" s="159"/>
      <c r="Q21" s="175">
        <v>58</v>
      </c>
      <c r="R21" s="175"/>
      <c r="S21" s="159">
        <v>164</v>
      </c>
      <c r="T21" s="159"/>
      <c r="U21" s="175">
        <v>169</v>
      </c>
      <c r="V21" s="175"/>
      <c r="W21" s="205">
        <v>137</v>
      </c>
      <c r="X21" s="207"/>
      <c r="Y21" s="175">
        <v>137</v>
      </c>
      <c r="Z21" s="175"/>
    </row>
    <row r="22" spans="1:26" ht="15">
      <c r="A22" s="188"/>
      <c r="B22" s="187" t="s">
        <v>83</v>
      </c>
      <c r="C22" s="189">
        <v>5503</v>
      </c>
      <c r="D22" s="185">
        <v>41305</v>
      </c>
      <c r="E22" s="175">
        <v>7076</v>
      </c>
      <c r="F22" s="178">
        <v>41326</v>
      </c>
      <c r="G22" s="159">
        <v>12623</v>
      </c>
      <c r="H22" s="161">
        <v>41351</v>
      </c>
      <c r="I22" s="175">
        <v>151691</v>
      </c>
      <c r="J22" s="178">
        <v>41374</v>
      </c>
      <c r="K22" s="159">
        <v>225106</v>
      </c>
      <c r="L22" s="161">
        <v>41422</v>
      </c>
      <c r="M22" s="175">
        <v>192739</v>
      </c>
      <c r="N22" s="178">
        <v>41429</v>
      </c>
      <c r="O22" s="202">
        <v>202209</v>
      </c>
      <c r="P22" s="161">
        <v>41463</v>
      </c>
      <c r="Q22" s="175">
        <v>1304802</v>
      </c>
      <c r="R22" s="178">
        <v>41515</v>
      </c>
      <c r="S22" s="202">
        <v>2037605</v>
      </c>
      <c r="T22" s="161">
        <v>41544</v>
      </c>
      <c r="U22" s="175">
        <v>2051788</v>
      </c>
      <c r="V22" s="178">
        <v>41578</v>
      </c>
      <c r="W22" s="205">
        <v>2059863</v>
      </c>
      <c r="X22" s="208">
        <v>41593</v>
      </c>
      <c r="Y22" s="175">
        <v>2071155</v>
      </c>
      <c r="Z22" s="178">
        <v>41626</v>
      </c>
    </row>
    <row r="23" spans="1:26" ht="15">
      <c r="A23" s="194" t="s">
        <v>84</v>
      </c>
      <c r="B23" s="187"/>
      <c r="C23" s="189">
        <v>114415</v>
      </c>
      <c r="D23" s="189"/>
      <c r="E23" s="175">
        <v>125099</v>
      </c>
      <c r="F23" s="175"/>
      <c r="G23" s="159">
        <v>141640</v>
      </c>
      <c r="H23" s="159"/>
      <c r="I23" s="175">
        <v>999540</v>
      </c>
      <c r="J23" s="175"/>
      <c r="K23" s="159">
        <v>4079692</v>
      </c>
      <c r="L23" s="159"/>
      <c r="M23" s="175">
        <v>3826214</v>
      </c>
      <c r="N23" s="175"/>
      <c r="O23" s="202">
        <v>4315315</v>
      </c>
      <c r="P23" s="159"/>
      <c r="Q23" s="175">
        <v>14319621</v>
      </c>
      <c r="R23" s="175"/>
      <c r="S23" s="202">
        <v>40528163</v>
      </c>
      <c r="T23" s="159"/>
      <c r="U23" s="175">
        <v>46901435</v>
      </c>
      <c r="V23" s="175"/>
      <c r="W23" s="205">
        <v>40103001</v>
      </c>
      <c r="X23" s="207"/>
      <c r="Y23" s="175">
        <v>42356289</v>
      </c>
      <c r="Z23" s="175"/>
    </row>
    <row r="24" spans="1:26" ht="15">
      <c r="A24" s="188"/>
      <c r="B24" s="187"/>
      <c r="C24" s="186"/>
      <c r="D24" s="186"/>
      <c r="E24" s="174"/>
      <c r="F24" s="174"/>
      <c r="G24" s="158"/>
      <c r="H24" s="158"/>
      <c r="I24" s="174"/>
      <c r="J24" s="174"/>
      <c r="K24" s="158"/>
      <c r="L24" s="158"/>
      <c r="M24" s="174"/>
      <c r="N24" s="174"/>
      <c r="O24" s="158"/>
      <c r="P24" s="158"/>
      <c r="Q24" s="174"/>
      <c r="R24" s="174"/>
      <c r="S24" s="158"/>
      <c r="T24" s="158"/>
      <c r="U24" s="174"/>
      <c r="V24" s="174"/>
      <c r="W24" s="205"/>
      <c r="X24" s="207"/>
      <c r="Y24" s="174"/>
      <c r="Z24" s="174"/>
    </row>
    <row r="25" spans="1:26" ht="15">
      <c r="A25" s="451" t="s">
        <v>65</v>
      </c>
      <c r="B25" s="448" t="str">
        <f>B1</f>
        <v>Rate Statistic</v>
      </c>
      <c r="C25" s="454">
        <f>C1</f>
        <v>41275</v>
      </c>
      <c r="D25" s="454"/>
      <c r="E25" s="455">
        <f>E1</f>
        <v>41306</v>
      </c>
      <c r="F25" s="455"/>
      <c r="G25" s="458">
        <f>G1</f>
        <v>41334</v>
      </c>
      <c r="H25" s="458"/>
      <c r="I25" s="455">
        <f>I1</f>
        <v>41365</v>
      </c>
      <c r="J25" s="455"/>
      <c r="K25" s="458">
        <f>K1</f>
        <v>41395</v>
      </c>
      <c r="L25" s="458"/>
      <c r="M25" s="455">
        <f>M1</f>
        <v>41426</v>
      </c>
      <c r="N25" s="455"/>
      <c r="O25" s="458">
        <f>O1</f>
        <v>41456</v>
      </c>
      <c r="P25" s="458"/>
      <c r="Q25" s="455">
        <f>Q1</f>
        <v>41487</v>
      </c>
      <c r="R25" s="455"/>
      <c r="S25" s="458">
        <f>S1</f>
        <v>41518</v>
      </c>
      <c r="T25" s="458"/>
      <c r="U25" s="455"/>
      <c r="V25" s="455"/>
      <c r="W25" s="205"/>
      <c r="X25" s="207"/>
      <c r="Y25" s="455"/>
      <c r="Z25" s="455"/>
    </row>
    <row r="26" spans="1:26" ht="15">
      <c r="A26" s="452"/>
      <c r="B26" s="453"/>
      <c r="C26" s="191" t="str">
        <f>C2</f>
        <v>Peak Rate</v>
      </c>
      <c r="D26" s="190" t="str">
        <f>D2</f>
        <v>Time of Peak</v>
      </c>
      <c r="E26" s="179" t="str">
        <f>E2</f>
        <v>Peak Rate</v>
      </c>
      <c r="F26" s="180" t="str">
        <f>F2</f>
        <v>Time of Peak</v>
      </c>
      <c r="G26" s="163" t="str">
        <f>G2</f>
        <v>Peak Rate</v>
      </c>
      <c r="H26" s="164" t="str">
        <f>H2</f>
        <v>Time of Peak</v>
      </c>
      <c r="I26" s="179" t="str">
        <f>I2</f>
        <v>Peak Rate</v>
      </c>
      <c r="J26" s="180" t="str">
        <f>J2</f>
        <v>Time of Peak</v>
      </c>
      <c r="K26" s="163" t="str">
        <f>K2</f>
        <v>Peak Rate</v>
      </c>
      <c r="L26" s="164" t="str">
        <f>L2</f>
        <v>Time of Peak</v>
      </c>
      <c r="M26" s="179" t="str">
        <f>M2</f>
        <v>Peak Rate</v>
      </c>
      <c r="N26" s="180" t="str">
        <f>N2</f>
        <v>Time of Peak</v>
      </c>
      <c r="O26" s="163" t="str">
        <f>O2</f>
        <v>Peak Rate</v>
      </c>
      <c r="P26" s="164" t="str">
        <f>P2</f>
        <v>Time of Peak</v>
      </c>
      <c r="Q26" s="179" t="str">
        <f>Q2</f>
        <v>Peak Rate</v>
      </c>
      <c r="R26" s="180" t="str">
        <f>R2</f>
        <v>Time of Peak</v>
      </c>
      <c r="S26" s="163" t="str">
        <f>S2</f>
        <v>Peak Rate</v>
      </c>
      <c r="T26" s="164" t="str">
        <f>T2</f>
        <v>Time of Peak</v>
      </c>
      <c r="U26" s="179"/>
      <c r="V26" s="180"/>
      <c r="W26" s="205"/>
      <c r="X26" s="207"/>
      <c r="Y26" s="179"/>
      <c r="Z26" s="180"/>
    </row>
    <row r="27" spans="1:26" ht="15">
      <c r="A27" s="188"/>
      <c r="B27" s="187"/>
      <c r="C27" s="186"/>
      <c r="D27" s="186"/>
      <c r="E27" s="174"/>
      <c r="F27" s="174"/>
      <c r="G27" s="158"/>
      <c r="H27" s="158"/>
      <c r="I27" s="174"/>
      <c r="J27" s="174"/>
      <c r="K27" s="158"/>
      <c r="L27" s="158"/>
      <c r="M27" s="174"/>
      <c r="N27" s="174"/>
      <c r="O27" s="158"/>
      <c r="P27" s="158"/>
      <c r="Q27" s="174"/>
      <c r="R27" s="174"/>
      <c r="S27" s="158"/>
      <c r="T27" s="158"/>
      <c r="U27" s="174"/>
      <c r="V27" s="174"/>
      <c r="W27" s="205"/>
      <c r="X27" s="207"/>
      <c r="Y27" s="174"/>
      <c r="Z27" s="174"/>
    </row>
    <row r="28" spans="1:26" ht="15">
      <c r="A28" s="188" t="s">
        <v>87</v>
      </c>
      <c r="B28" s="187" t="s">
        <v>44</v>
      </c>
      <c r="C28" s="192">
        <v>615879</v>
      </c>
      <c r="D28" s="160">
        <v>41305.666342592594</v>
      </c>
      <c r="E28" s="181">
        <v>636474</v>
      </c>
      <c r="F28" s="176">
        <v>41312.666342592594</v>
      </c>
      <c r="G28" s="165">
        <v>607411</v>
      </c>
      <c r="H28" s="166" t="s">
        <v>110</v>
      </c>
      <c r="I28" s="181">
        <v>636600</v>
      </c>
      <c r="J28" s="176">
        <v>41381.6662037037</v>
      </c>
      <c r="K28" s="165">
        <v>700412</v>
      </c>
      <c r="L28" s="166">
        <v>41425.665972222225</v>
      </c>
      <c r="M28" s="181">
        <v>640583</v>
      </c>
      <c r="N28" s="176">
        <v>41451.665972222225</v>
      </c>
      <c r="O28" s="165">
        <v>650295</v>
      </c>
      <c r="P28" s="166">
        <v>41456.665972222225</v>
      </c>
      <c r="Q28" s="181">
        <v>609333</v>
      </c>
      <c r="R28" s="176">
        <v>41502.665972222225</v>
      </c>
      <c r="S28" s="165">
        <v>659635</v>
      </c>
      <c r="T28" s="166">
        <v>41529.66527777778</v>
      </c>
      <c r="U28" s="181">
        <v>604707</v>
      </c>
      <c r="V28" s="176">
        <v>41578.666666666664</v>
      </c>
      <c r="W28" s="205">
        <v>652842</v>
      </c>
      <c r="X28" s="207">
        <v>41579.66667824074</v>
      </c>
      <c r="Y28" s="181">
        <v>637997</v>
      </c>
      <c r="Z28" s="176">
        <v>41632.54167824074</v>
      </c>
    </row>
    <row r="29" spans="1:26" ht="15">
      <c r="A29" s="188"/>
      <c r="B29" s="187" t="s">
        <v>80</v>
      </c>
      <c r="C29" s="192">
        <v>193887</v>
      </c>
      <c r="D29" s="160">
        <v>41277.66637731482</v>
      </c>
      <c r="E29" s="181">
        <v>164363</v>
      </c>
      <c r="F29" s="176">
        <v>41327.66626157407</v>
      </c>
      <c r="G29" s="165">
        <v>150468</v>
      </c>
      <c r="H29" s="160">
        <v>41358.6662037037</v>
      </c>
      <c r="I29" s="181">
        <v>158468</v>
      </c>
      <c r="J29" s="176">
        <v>41366.6662037037</v>
      </c>
      <c r="K29" s="165">
        <v>160452</v>
      </c>
      <c r="L29" s="160">
        <v>41425.665972222225</v>
      </c>
      <c r="M29" s="181">
        <v>150207</v>
      </c>
      <c r="N29" s="176">
        <v>41430.665972222225</v>
      </c>
      <c r="O29" s="165">
        <v>153735</v>
      </c>
      <c r="P29" s="160">
        <v>41486.665972222225</v>
      </c>
      <c r="Q29" s="181">
        <v>145644</v>
      </c>
      <c r="R29" s="176">
        <v>41487.665972222225</v>
      </c>
      <c r="S29" s="165">
        <v>141993</v>
      </c>
      <c r="T29" s="160">
        <v>41525.66527777778</v>
      </c>
      <c r="U29" s="181">
        <v>122945</v>
      </c>
      <c r="V29" s="176">
        <v>41578.395833333336</v>
      </c>
      <c r="W29" s="205">
        <v>119036</v>
      </c>
      <c r="X29" s="207">
        <v>41607.541666666664</v>
      </c>
      <c r="Y29" s="181">
        <v>119292</v>
      </c>
      <c r="Z29" s="176">
        <v>41632.541666666664</v>
      </c>
    </row>
    <row r="30" spans="1:26" ht="15">
      <c r="A30" s="188"/>
      <c r="B30" s="187" t="s">
        <v>88</v>
      </c>
      <c r="C30" s="192">
        <v>99853</v>
      </c>
      <c r="D30" s="160">
        <v>41277.66631944444</v>
      </c>
      <c r="E30" s="181">
        <v>85439</v>
      </c>
      <c r="F30" s="176">
        <v>41333.66614583333</v>
      </c>
      <c r="G30" s="165">
        <v>87148</v>
      </c>
      <c r="H30" s="160">
        <v>41334.66614583333</v>
      </c>
      <c r="I30" s="181">
        <v>91211</v>
      </c>
      <c r="J30" s="176">
        <v>41387.5484375</v>
      </c>
      <c r="K30" s="165">
        <v>99833</v>
      </c>
      <c r="L30" s="160">
        <v>41425.665972222225</v>
      </c>
      <c r="M30" s="181">
        <v>85885</v>
      </c>
      <c r="N30" s="176">
        <v>41430.665972222225</v>
      </c>
      <c r="O30" s="165">
        <v>73939</v>
      </c>
      <c r="P30" s="160">
        <v>41457.665972222225</v>
      </c>
      <c r="Q30" s="181">
        <v>87315</v>
      </c>
      <c r="R30" s="176">
        <v>41516.66527777778</v>
      </c>
      <c r="S30" s="165">
        <v>86119</v>
      </c>
      <c r="T30" s="160">
        <v>41520.66527777778</v>
      </c>
      <c r="U30" s="181">
        <v>77248</v>
      </c>
      <c r="V30" s="176">
        <v>41556.59756944444</v>
      </c>
      <c r="W30" s="205">
        <v>69320</v>
      </c>
      <c r="X30" s="207">
        <v>41593.395833333336</v>
      </c>
      <c r="Y30" s="181">
        <v>72279</v>
      </c>
      <c r="Z30" s="176">
        <v>41613.395833333336</v>
      </c>
    </row>
    <row r="31" spans="1:26" ht="15">
      <c r="A31" s="188"/>
      <c r="B31" s="187" t="s">
        <v>82</v>
      </c>
      <c r="C31" s="192">
        <v>43576</v>
      </c>
      <c r="D31" s="160">
        <v>41277.665972222225</v>
      </c>
      <c r="E31" s="181">
        <v>38760</v>
      </c>
      <c r="F31" s="176">
        <v>41330.65555555555</v>
      </c>
      <c r="G31" s="165">
        <v>49974</v>
      </c>
      <c r="H31" s="160">
        <v>41352.634722222225</v>
      </c>
      <c r="I31" s="181">
        <v>86487</v>
      </c>
      <c r="J31" s="176">
        <v>41387.54791666667</v>
      </c>
      <c r="K31" s="165">
        <v>52558</v>
      </c>
      <c r="L31" s="160">
        <v>41416.44236111111</v>
      </c>
      <c r="M31" s="181">
        <v>59591</v>
      </c>
      <c r="N31" s="176">
        <v>41444.60972222222</v>
      </c>
      <c r="O31" s="165">
        <v>54894</v>
      </c>
      <c r="P31" s="160">
        <v>41486.66527777778</v>
      </c>
      <c r="Q31" s="181">
        <v>60166</v>
      </c>
      <c r="R31" s="176">
        <v>41516.66527777778</v>
      </c>
      <c r="S31" s="165">
        <v>63324</v>
      </c>
      <c r="T31" s="160">
        <v>41535.583333333336</v>
      </c>
      <c r="U31" s="181">
        <v>58093</v>
      </c>
      <c r="V31" s="176">
        <v>41556.660416666666</v>
      </c>
      <c r="W31" s="205">
        <v>49231</v>
      </c>
      <c r="X31" s="207">
        <v>41579.665972222225</v>
      </c>
      <c r="Y31" s="181">
        <v>55572</v>
      </c>
      <c r="Z31" s="176">
        <v>41626.58472222222</v>
      </c>
    </row>
    <row r="32" spans="1:26" ht="15">
      <c r="A32" s="188"/>
      <c r="B32" s="187" t="s">
        <v>89</v>
      </c>
      <c r="C32" s="192">
        <v>25011</v>
      </c>
      <c r="D32" s="160">
        <v>41305.663194444445</v>
      </c>
      <c r="E32" s="181">
        <v>30550</v>
      </c>
      <c r="F32" s="176">
        <v>41330.65972222222</v>
      </c>
      <c r="G32" s="165">
        <v>26878</v>
      </c>
      <c r="H32" s="160">
        <v>41352.631944444445</v>
      </c>
      <c r="I32" s="181">
        <v>48096</v>
      </c>
      <c r="J32" s="176">
        <v>41387.54861111111</v>
      </c>
      <c r="K32" s="165">
        <v>43495</v>
      </c>
      <c r="L32" s="160">
        <v>41419.44097222222</v>
      </c>
      <c r="M32" s="181">
        <v>47335</v>
      </c>
      <c r="N32" s="176">
        <v>41444.60763888889</v>
      </c>
      <c r="O32" s="165">
        <v>41145</v>
      </c>
      <c r="P32" s="160">
        <v>41465.583333333336</v>
      </c>
      <c r="Q32" s="181">
        <v>37363</v>
      </c>
      <c r="R32" s="176">
        <v>41507.583333333336</v>
      </c>
      <c r="S32" s="165">
        <v>41884</v>
      </c>
      <c r="T32" s="160">
        <v>41535.59027777778</v>
      </c>
      <c r="U32" s="181">
        <v>44639</v>
      </c>
      <c r="V32" s="176">
        <v>41556.65972222222</v>
      </c>
      <c r="W32" s="205">
        <v>31567</v>
      </c>
      <c r="X32" s="207">
        <v>41585.663194444445</v>
      </c>
      <c r="Y32" s="181">
        <v>44477</v>
      </c>
      <c r="Z32" s="176">
        <v>41626.583333333336</v>
      </c>
    </row>
    <row r="33" spans="1:26" ht="15">
      <c r="A33" s="188"/>
      <c r="B33" s="187" t="s">
        <v>83</v>
      </c>
      <c r="C33" s="192">
        <v>266985527</v>
      </c>
      <c r="D33" s="185">
        <v>41304</v>
      </c>
      <c r="E33" s="181">
        <v>357137518</v>
      </c>
      <c r="F33" s="178">
        <v>41331</v>
      </c>
      <c r="G33" s="165">
        <v>318429100</v>
      </c>
      <c r="H33" s="161">
        <v>41334</v>
      </c>
      <c r="I33" s="181">
        <v>405332540</v>
      </c>
      <c r="J33" s="178">
        <v>41381</v>
      </c>
      <c r="K33" s="165">
        <v>460905586</v>
      </c>
      <c r="L33" s="161">
        <v>41416</v>
      </c>
      <c r="M33" s="181">
        <v>481266094</v>
      </c>
      <c r="N33" s="178">
        <v>41449</v>
      </c>
      <c r="O33" s="165">
        <v>340850495</v>
      </c>
      <c r="P33" s="161">
        <v>41486</v>
      </c>
      <c r="Q33" s="181">
        <v>359586325</v>
      </c>
      <c r="R33" s="178">
        <v>41513</v>
      </c>
      <c r="S33" s="165">
        <v>363318158</v>
      </c>
      <c r="T33" s="161">
        <v>41520</v>
      </c>
      <c r="U33" s="181">
        <v>426134397</v>
      </c>
      <c r="V33" s="178">
        <v>41556</v>
      </c>
      <c r="W33" s="205">
        <v>377834705</v>
      </c>
      <c r="X33" s="208">
        <v>41585</v>
      </c>
      <c r="Y33" s="181">
        <v>382643896</v>
      </c>
      <c r="Z33" s="178">
        <v>41626</v>
      </c>
    </row>
    <row r="34" spans="1:26" ht="15">
      <c r="A34" s="188"/>
      <c r="B34" s="187"/>
      <c r="C34" s="189"/>
      <c r="D34" s="160"/>
      <c r="E34" s="175"/>
      <c r="F34" s="176"/>
      <c r="G34" s="159"/>
      <c r="H34" s="160"/>
      <c r="I34" s="175"/>
      <c r="J34" s="176"/>
      <c r="K34" s="159"/>
      <c r="L34" s="160"/>
      <c r="M34" s="175"/>
      <c r="N34" s="176"/>
      <c r="O34" s="159"/>
      <c r="P34" s="160"/>
      <c r="Q34" s="175"/>
      <c r="R34" s="176"/>
      <c r="S34" s="159"/>
      <c r="T34" s="160"/>
      <c r="U34" s="175"/>
      <c r="V34" s="176"/>
      <c r="W34" s="205"/>
      <c r="X34" s="207"/>
      <c r="Y34" s="175"/>
      <c r="Z34" s="176"/>
    </row>
    <row r="35" spans="1:26" ht="15">
      <c r="A35" s="188" t="s">
        <v>90</v>
      </c>
      <c r="B35" s="187" t="s">
        <v>44</v>
      </c>
      <c r="C35" s="189">
        <v>54797</v>
      </c>
      <c r="D35" s="160">
        <v>41288.53283564815</v>
      </c>
      <c r="E35" s="175">
        <v>45609</v>
      </c>
      <c r="F35" s="176">
        <v>41318.39807870371</v>
      </c>
      <c r="G35" s="159">
        <v>52656</v>
      </c>
      <c r="H35" s="160">
        <v>41338.56267361111</v>
      </c>
      <c r="I35" s="175">
        <v>52586</v>
      </c>
      <c r="J35" s="176">
        <v>41389.53177083333</v>
      </c>
      <c r="K35" s="159">
        <v>50861</v>
      </c>
      <c r="L35" s="160">
        <v>41397.43402777778</v>
      </c>
      <c r="M35" s="175">
        <v>51988</v>
      </c>
      <c r="N35" s="176">
        <v>41443.44930555556</v>
      </c>
      <c r="O35" s="159">
        <v>49785</v>
      </c>
      <c r="P35" s="160">
        <v>41463.665972222225</v>
      </c>
      <c r="Q35" s="175">
        <v>49688</v>
      </c>
      <c r="R35" s="176">
        <v>41514.665972222225</v>
      </c>
      <c r="S35" s="159">
        <v>51193</v>
      </c>
      <c r="T35" s="160">
        <v>41537.665972222225</v>
      </c>
      <c r="U35" s="175">
        <v>53644</v>
      </c>
      <c r="V35" s="176">
        <v>41564.50947916666</v>
      </c>
      <c r="W35" s="205">
        <v>48531</v>
      </c>
      <c r="X35" s="207">
        <v>41607.541608796295</v>
      </c>
      <c r="Y35" s="175">
        <v>53655</v>
      </c>
      <c r="Z35" s="176">
        <v>41639.666608796295</v>
      </c>
    </row>
    <row r="36" spans="1:26" ht="15">
      <c r="A36" s="188"/>
      <c r="B36" s="187" t="s">
        <v>80</v>
      </c>
      <c r="C36" s="189">
        <v>30612</v>
      </c>
      <c r="D36" s="160">
        <v>41303.666608796295</v>
      </c>
      <c r="E36" s="175">
        <v>33114</v>
      </c>
      <c r="F36" s="176">
        <v>41309.666608796295</v>
      </c>
      <c r="G36" s="159">
        <v>48581</v>
      </c>
      <c r="H36" s="160">
        <v>41338.56267361111</v>
      </c>
      <c r="I36" s="175">
        <v>39510</v>
      </c>
      <c r="J36" s="176">
        <v>41379.639236111114</v>
      </c>
      <c r="K36" s="159">
        <v>36631</v>
      </c>
      <c r="L36" s="160">
        <v>41425.665972222225</v>
      </c>
      <c r="M36" s="175">
        <v>38510</v>
      </c>
      <c r="N36" s="176">
        <v>41449.665972222225</v>
      </c>
      <c r="O36" s="159">
        <v>36123</v>
      </c>
      <c r="P36" s="160">
        <v>41486.665972222225</v>
      </c>
      <c r="Q36" s="175">
        <v>35661</v>
      </c>
      <c r="R36" s="176">
        <v>41502.665972222225</v>
      </c>
      <c r="S36" s="159">
        <v>38637</v>
      </c>
      <c r="T36" s="160">
        <v>41537.665972222225</v>
      </c>
      <c r="U36" s="175">
        <v>336474</v>
      </c>
      <c r="V36" s="176">
        <v>41577.611226851855</v>
      </c>
      <c r="W36" s="205">
        <v>42837</v>
      </c>
      <c r="X36" s="207">
        <v>41607.541608796295</v>
      </c>
      <c r="Y36" s="175">
        <v>44602</v>
      </c>
      <c r="Z36" s="176">
        <v>41621.666608796295</v>
      </c>
    </row>
    <row r="37" spans="1:26" ht="15">
      <c r="A37" s="188"/>
      <c r="B37" s="187" t="s">
        <v>88</v>
      </c>
      <c r="C37" s="189">
        <v>25098</v>
      </c>
      <c r="D37" s="160">
        <v>41305.666493055556</v>
      </c>
      <c r="E37" s="175">
        <v>24802</v>
      </c>
      <c r="F37" s="176">
        <v>41306.666493055556</v>
      </c>
      <c r="G37" s="159">
        <v>29075</v>
      </c>
      <c r="H37" s="160">
        <v>41338.56267361111</v>
      </c>
      <c r="I37" s="175">
        <v>27351</v>
      </c>
      <c r="J37" s="176">
        <v>41379.666493055556</v>
      </c>
      <c r="K37" s="159">
        <v>29139</v>
      </c>
      <c r="L37" s="160">
        <v>41425.665972222225</v>
      </c>
      <c r="M37" s="175">
        <v>28384</v>
      </c>
      <c r="N37" s="176">
        <v>41449.665972222225</v>
      </c>
      <c r="O37" s="159">
        <v>28498</v>
      </c>
      <c r="P37" s="160">
        <v>41486.665972222225</v>
      </c>
      <c r="Q37" s="175">
        <v>26818</v>
      </c>
      <c r="R37" s="176">
        <v>41516.665972222225</v>
      </c>
      <c r="S37" s="159">
        <v>32156</v>
      </c>
      <c r="T37" s="160">
        <v>41547.665972222225</v>
      </c>
      <c r="U37" s="175">
        <v>112158</v>
      </c>
      <c r="V37" s="176">
        <v>41577.61111111111</v>
      </c>
      <c r="W37" s="205">
        <v>29636</v>
      </c>
      <c r="X37" s="207">
        <v>41586.666493055556</v>
      </c>
      <c r="Y37" s="175">
        <v>35086</v>
      </c>
      <c r="Z37" s="176">
        <v>41639.666493055556</v>
      </c>
    </row>
    <row r="38" spans="1:26" ht="15">
      <c r="A38" s="188"/>
      <c r="B38" s="187" t="s">
        <v>82</v>
      </c>
      <c r="C38" s="189">
        <v>16594</v>
      </c>
      <c r="D38" s="160">
        <v>41299.665972222225</v>
      </c>
      <c r="E38" s="175">
        <v>16644</v>
      </c>
      <c r="F38" s="176">
        <v>41330.665972222225</v>
      </c>
      <c r="G38" s="159">
        <v>20433</v>
      </c>
      <c r="H38" s="160">
        <v>41352.634722222225</v>
      </c>
      <c r="I38" s="175">
        <v>24093</v>
      </c>
      <c r="J38" s="176">
        <v>41387.54791666667</v>
      </c>
      <c r="K38" s="159">
        <v>19745</v>
      </c>
      <c r="L38" s="160">
        <v>41425.665972222225</v>
      </c>
      <c r="M38" s="175">
        <v>23826</v>
      </c>
      <c r="N38" s="176">
        <v>41453.665972222225</v>
      </c>
      <c r="O38" s="159">
        <v>22818</v>
      </c>
      <c r="P38" s="160">
        <v>41486.665972222225</v>
      </c>
      <c r="Q38" s="175">
        <v>21390</v>
      </c>
      <c r="R38" s="176">
        <v>41516.665972222225</v>
      </c>
      <c r="S38" s="159">
        <v>22807</v>
      </c>
      <c r="T38" s="160">
        <v>41535.583333333336</v>
      </c>
      <c r="U38" s="175">
        <v>28305</v>
      </c>
      <c r="V38" s="176">
        <v>41577.61111111111</v>
      </c>
      <c r="W38" s="205">
        <v>19509</v>
      </c>
      <c r="X38" s="207">
        <v>41586.665972222225</v>
      </c>
      <c r="Y38" s="175">
        <v>23261</v>
      </c>
      <c r="Z38" s="176">
        <v>41628.665972222225</v>
      </c>
    </row>
    <row r="39" spans="1:26" ht="15">
      <c r="A39" s="188"/>
      <c r="B39" s="187" t="s">
        <v>89</v>
      </c>
      <c r="C39" s="189">
        <v>9162</v>
      </c>
      <c r="D39" s="160">
        <v>41299.663194444445</v>
      </c>
      <c r="E39" s="175">
        <v>11869</v>
      </c>
      <c r="F39" s="176">
        <v>41330.663194444445</v>
      </c>
      <c r="G39" s="159">
        <v>8989</v>
      </c>
      <c r="H39" s="160">
        <v>41361.663194444445</v>
      </c>
      <c r="I39" s="175">
        <v>16990</v>
      </c>
      <c r="J39" s="176">
        <v>41387.54861111111</v>
      </c>
      <c r="K39" s="159">
        <v>13119</v>
      </c>
      <c r="L39" s="160">
        <v>41416.44097222222</v>
      </c>
      <c r="M39" s="175">
        <v>13544</v>
      </c>
      <c r="N39" s="176">
        <v>41445.663194444445</v>
      </c>
      <c r="O39" s="159">
        <v>12829</v>
      </c>
      <c r="P39" s="160">
        <v>41486.663194444445</v>
      </c>
      <c r="Q39" s="175">
        <v>12808</v>
      </c>
      <c r="R39" s="176">
        <v>41507.583333333336</v>
      </c>
      <c r="S39" s="159">
        <v>14138</v>
      </c>
      <c r="T39" s="160">
        <v>41535.583333333336</v>
      </c>
      <c r="U39" s="175">
        <v>14968</v>
      </c>
      <c r="V39" s="176">
        <v>41556.65972222222</v>
      </c>
      <c r="W39" s="205">
        <v>10595</v>
      </c>
      <c r="X39" s="207">
        <v>41586.663194444445</v>
      </c>
      <c r="Y39" s="175">
        <v>13662</v>
      </c>
      <c r="Z39" s="176">
        <v>41626.663194444445</v>
      </c>
    </row>
    <row r="40" spans="1:26" ht="15">
      <c r="A40" s="188"/>
      <c r="B40" s="187" t="s">
        <v>83</v>
      </c>
      <c r="C40" s="189">
        <v>77797836</v>
      </c>
      <c r="D40" s="185">
        <v>41277</v>
      </c>
      <c r="E40" s="175">
        <v>110948889</v>
      </c>
      <c r="F40" s="178">
        <v>41331</v>
      </c>
      <c r="G40" s="159">
        <v>100144987</v>
      </c>
      <c r="H40" s="161">
        <v>41352</v>
      </c>
      <c r="I40" s="175">
        <v>111926119</v>
      </c>
      <c r="J40" s="178">
        <v>41381</v>
      </c>
      <c r="K40" s="159">
        <v>126810725</v>
      </c>
      <c r="L40" s="161">
        <v>41416</v>
      </c>
      <c r="M40" s="175">
        <v>123461035</v>
      </c>
      <c r="N40" s="178">
        <v>41449</v>
      </c>
      <c r="O40" s="159">
        <v>87604825</v>
      </c>
      <c r="P40" s="161">
        <v>41486</v>
      </c>
      <c r="Q40" s="175">
        <v>98782793</v>
      </c>
      <c r="R40" s="178">
        <v>41507</v>
      </c>
      <c r="S40" s="159">
        <v>93849995</v>
      </c>
      <c r="T40" s="161">
        <v>41520</v>
      </c>
      <c r="U40" s="175">
        <v>115444376</v>
      </c>
      <c r="V40" s="178">
        <v>41550</v>
      </c>
      <c r="W40" s="205">
        <v>80522493</v>
      </c>
      <c r="X40" s="208">
        <v>41598</v>
      </c>
      <c r="Y40" s="175">
        <v>91293600</v>
      </c>
      <c r="Z40" s="178">
        <v>41626</v>
      </c>
    </row>
    <row r="41" spans="1:26" ht="15">
      <c r="A41" s="188"/>
      <c r="B41" s="187"/>
      <c r="C41" s="189"/>
      <c r="D41" s="160"/>
      <c r="E41" s="175"/>
      <c r="F41" s="176"/>
      <c r="G41" s="159"/>
      <c r="H41" s="160"/>
      <c r="I41" s="175"/>
      <c r="J41" s="176"/>
      <c r="K41" s="159"/>
      <c r="L41" s="160"/>
      <c r="M41" s="175"/>
      <c r="N41" s="176"/>
      <c r="O41" s="159"/>
      <c r="P41" s="160"/>
      <c r="Q41" s="175"/>
      <c r="R41" s="176"/>
      <c r="S41" s="159"/>
      <c r="T41" s="160"/>
      <c r="U41" s="175"/>
      <c r="V41" s="176"/>
      <c r="W41" s="205"/>
      <c r="X41" s="207"/>
      <c r="Y41" s="175"/>
      <c r="Z41" s="176"/>
    </row>
    <row r="42" spans="1:26" ht="15">
      <c r="A42" s="188" t="s">
        <v>91</v>
      </c>
      <c r="B42" s="187" t="s">
        <v>44</v>
      </c>
      <c r="C42" s="192">
        <v>25065</v>
      </c>
      <c r="D42" s="160">
        <v>41289.40190972222</v>
      </c>
      <c r="E42" s="175">
        <v>28894</v>
      </c>
      <c r="F42" s="176">
        <v>41333.55553240741</v>
      </c>
      <c r="G42" s="159">
        <v>27598</v>
      </c>
      <c r="H42" s="160">
        <v>41352.634780092594</v>
      </c>
      <c r="I42" s="175">
        <v>24132</v>
      </c>
      <c r="J42" s="176">
        <v>41387.39946759259</v>
      </c>
      <c r="K42" s="159">
        <v>26962</v>
      </c>
      <c r="L42" s="160">
        <v>41411.60555555556</v>
      </c>
      <c r="M42" s="175">
        <v>26540</v>
      </c>
      <c r="N42" s="176">
        <v>41449.46041666667</v>
      </c>
      <c r="O42" s="159">
        <v>23133</v>
      </c>
      <c r="P42" s="160">
        <v>41486.584027777775</v>
      </c>
      <c r="Q42" s="175">
        <v>27534</v>
      </c>
      <c r="R42" s="176">
        <v>41507.60486111111</v>
      </c>
      <c r="S42" s="159">
        <v>29763</v>
      </c>
      <c r="T42" s="160">
        <v>41520.41805555556</v>
      </c>
      <c r="U42" s="175">
        <v>24944</v>
      </c>
      <c r="V42" s="176">
        <v>41556.65972222222</v>
      </c>
      <c r="W42" s="205">
        <v>20596</v>
      </c>
      <c r="X42" s="207">
        <v>41586.42880787037</v>
      </c>
      <c r="Y42" s="175">
        <v>22172</v>
      </c>
      <c r="Z42" s="176">
        <v>41612.50063657408</v>
      </c>
    </row>
    <row r="43" spans="1:26" ht="15">
      <c r="A43" s="188"/>
      <c r="B43" s="187" t="s">
        <v>80</v>
      </c>
      <c r="C43" s="192">
        <v>19129</v>
      </c>
      <c r="D43" s="160">
        <v>41289.41168981481</v>
      </c>
      <c r="E43" s="181">
        <v>19055</v>
      </c>
      <c r="F43" s="176">
        <v>41331.6349537037</v>
      </c>
      <c r="G43" s="165">
        <v>18841</v>
      </c>
      <c r="H43" s="160">
        <v>41352.63483796296</v>
      </c>
      <c r="I43" s="181">
        <v>21674</v>
      </c>
      <c r="J43" s="176">
        <v>41387.55</v>
      </c>
      <c r="K43" s="165">
        <v>24352</v>
      </c>
      <c r="L43" s="160">
        <v>41404.584027777775</v>
      </c>
      <c r="M43" s="181">
        <v>25799</v>
      </c>
      <c r="N43" s="176">
        <v>41449.46041666667</v>
      </c>
      <c r="O43" s="165">
        <v>15618</v>
      </c>
      <c r="P43" s="160">
        <v>41486.65625</v>
      </c>
      <c r="Q43" s="181">
        <v>16950</v>
      </c>
      <c r="R43" s="176">
        <v>41515.50763888889</v>
      </c>
      <c r="S43" s="165">
        <v>23335</v>
      </c>
      <c r="T43" s="160">
        <v>41520.41805555556</v>
      </c>
      <c r="U43" s="181">
        <v>19738</v>
      </c>
      <c r="V43" s="176">
        <v>41563.42089120371</v>
      </c>
      <c r="W43" s="205">
        <v>10510</v>
      </c>
      <c r="X43" s="207">
        <v>41579.42152777778</v>
      </c>
      <c r="Y43" s="181">
        <v>10345</v>
      </c>
      <c r="Z43" s="176">
        <v>41626.6328125</v>
      </c>
    </row>
    <row r="44" spans="1:26" ht="15">
      <c r="A44" s="188"/>
      <c r="B44" s="187" t="s">
        <v>88</v>
      </c>
      <c r="C44" s="192">
        <v>14549</v>
      </c>
      <c r="D44" s="160">
        <v>41289.411631944444</v>
      </c>
      <c r="E44" s="181">
        <v>16804</v>
      </c>
      <c r="F44" s="176">
        <v>41289.42152777778</v>
      </c>
      <c r="G44" s="165">
        <v>14480</v>
      </c>
      <c r="H44" s="160">
        <v>41352.634722222225</v>
      </c>
      <c r="I44" s="181">
        <v>19895</v>
      </c>
      <c r="J44" s="176">
        <v>41387.54913194444</v>
      </c>
      <c r="K44" s="165">
        <v>14688</v>
      </c>
      <c r="L44" s="160">
        <v>41415.54236111111</v>
      </c>
      <c r="M44" s="181">
        <v>18238</v>
      </c>
      <c r="N44" s="176">
        <v>41444.60972222222</v>
      </c>
      <c r="O44" s="165">
        <v>13590</v>
      </c>
      <c r="P44" s="160">
        <v>41471.441666666666</v>
      </c>
      <c r="Q44" s="181">
        <v>12319</v>
      </c>
      <c r="R44" s="176">
        <v>41516.55138888889</v>
      </c>
      <c r="S44" s="165">
        <v>22307</v>
      </c>
      <c r="T44" s="160">
        <v>41547.41805555556</v>
      </c>
      <c r="U44" s="181">
        <v>14540</v>
      </c>
      <c r="V44" s="176">
        <v>41563.42083333333</v>
      </c>
      <c r="W44" s="205">
        <v>6672</v>
      </c>
      <c r="X44" s="207">
        <v>41579.42152777778</v>
      </c>
      <c r="Y44" s="181">
        <v>7989</v>
      </c>
      <c r="Z44" s="176">
        <v>41626.6328125</v>
      </c>
    </row>
    <row r="45" spans="1:26" ht="15">
      <c r="A45" s="188"/>
      <c r="B45" s="187" t="s">
        <v>82</v>
      </c>
      <c r="C45" s="192">
        <v>5140</v>
      </c>
      <c r="D45" s="160">
        <v>41289.41111111111</v>
      </c>
      <c r="E45" s="181">
        <v>6157</v>
      </c>
      <c r="F45" s="176">
        <v>41331.416666666664</v>
      </c>
      <c r="G45" s="165">
        <v>11805</v>
      </c>
      <c r="H45" s="160">
        <v>41352.634722222225</v>
      </c>
      <c r="I45" s="181">
        <v>18085</v>
      </c>
      <c r="J45" s="176">
        <v>41387.54861111111</v>
      </c>
      <c r="K45" s="165">
        <v>9009</v>
      </c>
      <c r="L45" s="160">
        <v>41416.44305555556</v>
      </c>
      <c r="M45" s="181">
        <v>11576</v>
      </c>
      <c r="N45" s="176">
        <v>41444.61041666667</v>
      </c>
      <c r="O45" s="165">
        <v>7641</v>
      </c>
      <c r="P45" s="160">
        <v>41471.441666666666</v>
      </c>
      <c r="Q45" s="181">
        <v>8024</v>
      </c>
      <c r="R45" s="176">
        <v>41516.552777777775</v>
      </c>
      <c r="S45" s="165">
        <v>16422</v>
      </c>
      <c r="T45" s="160">
        <v>41520.41805555556</v>
      </c>
      <c r="U45" s="181">
        <v>8042</v>
      </c>
      <c r="V45" s="176">
        <v>41563.42083333333</v>
      </c>
      <c r="W45" s="205">
        <v>5682</v>
      </c>
      <c r="X45" s="207">
        <v>41579.430555555555</v>
      </c>
      <c r="Y45" s="181">
        <v>6507</v>
      </c>
      <c r="Z45" s="176">
        <v>41626.59166666667</v>
      </c>
    </row>
    <row r="46" spans="1:26" ht="15">
      <c r="A46" s="188"/>
      <c r="B46" s="187" t="s">
        <v>89</v>
      </c>
      <c r="C46" s="192">
        <v>3293</v>
      </c>
      <c r="D46" s="160">
        <v>41289.40972222222</v>
      </c>
      <c r="E46" s="181">
        <v>4398</v>
      </c>
      <c r="F46" s="176">
        <v>41330.663194444445</v>
      </c>
      <c r="G46" s="165">
        <v>4652</v>
      </c>
      <c r="H46" s="160">
        <v>41352.635416666664</v>
      </c>
      <c r="I46" s="181">
        <v>12630</v>
      </c>
      <c r="J46" s="176">
        <v>41387.54861111111</v>
      </c>
      <c r="K46" s="165">
        <v>6929</v>
      </c>
      <c r="L46" s="160">
        <v>41416.44097222222</v>
      </c>
      <c r="M46" s="181">
        <v>8784</v>
      </c>
      <c r="N46" s="176">
        <v>41444.60763888889</v>
      </c>
      <c r="O46" s="165">
        <v>5368</v>
      </c>
      <c r="P46" s="160">
        <v>41465.583333333336</v>
      </c>
      <c r="Q46" s="181">
        <v>6233</v>
      </c>
      <c r="R46" s="176">
        <v>41507.586805555555</v>
      </c>
      <c r="S46" s="165">
        <v>12080</v>
      </c>
      <c r="T46" s="160">
        <v>41520.42013888889</v>
      </c>
      <c r="U46" s="181">
        <v>4921</v>
      </c>
      <c r="V46" s="176">
        <v>41556.65972222222</v>
      </c>
      <c r="W46" s="205">
        <v>3815</v>
      </c>
      <c r="X46" s="207">
        <v>41598.430555555555</v>
      </c>
      <c r="Y46" s="181">
        <v>5002</v>
      </c>
      <c r="Z46" s="176">
        <v>41626.59166666667</v>
      </c>
    </row>
    <row r="47" spans="1:26" ht="15">
      <c r="A47" s="188"/>
      <c r="B47" s="187" t="s">
        <v>83</v>
      </c>
      <c r="C47" s="192">
        <v>33839219</v>
      </c>
      <c r="D47" s="185">
        <v>41304</v>
      </c>
      <c r="E47" s="181">
        <v>51566540</v>
      </c>
      <c r="F47" s="178">
        <v>41331</v>
      </c>
      <c r="G47" s="165">
        <v>47830752</v>
      </c>
      <c r="H47" s="161">
        <v>41352</v>
      </c>
      <c r="I47" s="181">
        <v>48901625</v>
      </c>
      <c r="J47" s="178">
        <v>41381</v>
      </c>
      <c r="K47" s="165">
        <v>57913830</v>
      </c>
      <c r="L47" s="161">
        <v>41416</v>
      </c>
      <c r="M47" s="181">
        <v>66950805</v>
      </c>
      <c r="N47" s="178">
        <v>41449</v>
      </c>
      <c r="O47" s="165">
        <v>49647133</v>
      </c>
      <c r="P47" s="161">
        <v>41486</v>
      </c>
      <c r="Q47" s="181">
        <v>60123932</v>
      </c>
      <c r="R47" s="178">
        <v>41513</v>
      </c>
      <c r="S47" s="165">
        <v>83971146</v>
      </c>
      <c r="T47" s="161">
        <v>41520</v>
      </c>
      <c r="U47" s="181">
        <v>49467553</v>
      </c>
      <c r="V47" s="178">
        <v>41556</v>
      </c>
      <c r="W47" s="205">
        <v>38224553</v>
      </c>
      <c r="X47" s="208">
        <v>41585</v>
      </c>
      <c r="Y47" s="181">
        <v>41213348</v>
      </c>
      <c r="Z47" s="178">
        <v>41626</v>
      </c>
    </row>
    <row r="48" spans="1:26" ht="15">
      <c r="A48" s="188"/>
      <c r="B48" s="187"/>
      <c r="C48" s="189"/>
      <c r="D48" s="160"/>
      <c r="E48" s="175"/>
      <c r="F48" s="176"/>
      <c r="G48" s="159"/>
      <c r="H48" s="160"/>
      <c r="I48" s="175"/>
      <c r="J48" s="176"/>
      <c r="K48" s="159"/>
      <c r="L48" s="160"/>
      <c r="M48" s="175"/>
      <c r="N48" s="176"/>
      <c r="O48" s="159"/>
      <c r="P48" s="160"/>
      <c r="Q48" s="175"/>
      <c r="R48" s="176"/>
      <c r="S48" s="159"/>
      <c r="T48" s="160"/>
      <c r="U48" s="175"/>
      <c r="V48" s="176"/>
      <c r="W48" s="205"/>
      <c r="X48" s="207"/>
      <c r="Y48" s="175"/>
      <c r="Z48" s="176"/>
    </row>
    <row r="49" spans="1:26" ht="15">
      <c r="A49" s="188" t="s">
        <v>73</v>
      </c>
      <c r="B49" s="187" t="s">
        <v>80</v>
      </c>
      <c r="C49" s="192">
        <v>57812</v>
      </c>
      <c r="D49" s="160">
        <v>41305.666608796295</v>
      </c>
      <c r="E49" s="181">
        <v>102528</v>
      </c>
      <c r="F49" s="176">
        <v>41316.398668981485</v>
      </c>
      <c r="G49" s="165">
        <v>58432</v>
      </c>
      <c r="H49" s="160">
        <v>41351.39577546297</v>
      </c>
      <c r="I49" s="181">
        <v>63638</v>
      </c>
      <c r="J49" s="176">
        <v>41387.54803240741</v>
      </c>
      <c r="K49" s="165">
        <v>59009</v>
      </c>
      <c r="L49" s="160">
        <v>41396.39513888889</v>
      </c>
      <c r="M49" s="181">
        <v>56514</v>
      </c>
      <c r="N49" s="176">
        <v>41450.39513888889</v>
      </c>
      <c r="O49" s="165">
        <v>58247</v>
      </c>
      <c r="P49" s="160">
        <v>41467.39513888889</v>
      </c>
      <c r="Q49" s="181">
        <v>57966</v>
      </c>
      <c r="R49" s="176">
        <v>41493.39513888889</v>
      </c>
      <c r="S49" s="165">
        <v>60105</v>
      </c>
      <c r="T49" s="160">
        <v>41537.665972222225</v>
      </c>
      <c r="U49" s="181">
        <v>62805</v>
      </c>
      <c r="V49" s="176">
        <v>41577.66643518519</v>
      </c>
      <c r="W49" s="205">
        <v>63393</v>
      </c>
      <c r="X49" s="207">
        <v>41586.665972222225</v>
      </c>
      <c r="Y49" s="181">
        <v>57078</v>
      </c>
      <c r="Z49" s="176">
        <v>41610.66643518519</v>
      </c>
    </row>
    <row r="50" spans="1:26" ht="15">
      <c r="A50" s="188"/>
      <c r="B50" s="187" t="s">
        <v>88</v>
      </c>
      <c r="C50" s="192">
        <v>51444</v>
      </c>
      <c r="D50" s="160">
        <v>41305.666493055556</v>
      </c>
      <c r="E50" s="181">
        <v>72629</v>
      </c>
      <c r="F50" s="176">
        <v>41316.39861111111</v>
      </c>
      <c r="G50" s="165">
        <v>48208</v>
      </c>
      <c r="H50" s="160">
        <v>41348.666493055556</v>
      </c>
      <c r="I50" s="181">
        <v>58660</v>
      </c>
      <c r="J50" s="176">
        <v>41387.548263888886</v>
      </c>
      <c r="K50" s="165">
        <v>47747</v>
      </c>
      <c r="L50" s="160">
        <v>41417.39513888889</v>
      </c>
      <c r="M50" s="181">
        <v>51108</v>
      </c>
      <c r="N50" s="176">
        <v>41453.665972222225</v>
      </c>
      <c r="O50" s="165">
        <v>46615</v>
      </c>
      <c r="P50" s="160">
        <v>41486.665972222225</v>
      </c>
      <c r="Q50" s="181">
        <v>45222</v>
      </c>
      <c r="R50" s="176">
        <v>41501.39513888889</v>
      </c>
      <c r="S50" s="165">
        <v>53461</v>
      </c>
      <c r="T50" s="160">
        <v>41547.665972222225</v>
      </c>
      <c r="U50" s="181">
        <v>52102</v>
      </c>
      <c r="V50" s="176">
        <v>41555.66631944444</v>
      </c>
      <c r="W50" s="205">
        <v>52605</v>
      </c>
      <c r="X50" s="207">
        <v>41586.66631944444</v>
      </c>
      <c r="Y50" s="181">
        <v>50485</v>
      </c>
      <c r="Z50" s="176">
        <v>41626.66631944444</v>
      </c>
    </row>
    <row r="51" spans="1:26" ht="15">
      <c r="A51" s="188"/>
      <c r="B51" s="187" t="s">
        <v>82</v>
      </c>
      <c r="C51" s="192">
        <v>36063</v>
      </c>
      <c r="D51" s="160">
        <v>41305.665972222225</v>
      </c>
      <c r="E51" s="181">
        <v>36443</v>
      </c>
      <c r="F51" s="176">
        <v>41330.665972222225</v>
      </c>
      <c r="G51" s="165">
        <v>38316</v>
      </c>
      <c r="H51" s="160">
        <v>41361.665972222225</v>
      </c>
      <c r="I51" s="181">
        <v>57152</v>
      </c>
      <c r="J51" s="176">
        <v>41387.54791666667</v>
      </c>
      <c r="K51" s="165">
        <v>42986</v>
      </c>
      <c r="L51" s="160">
        <v>41425.665972222225</v>
      </c>
      <c r="M51" s="181">
        <v>46077</v>
      </c>
      <c r="N51" s="176">
        <v>41453.665972222225</v>
      </c>
      <c r="O51" s="165">
        <v>41261</v>
      </c>
      <c r="P51" s="160">
        <v>41486.665972222225</v>
      </c>
      <c r="Q51" s="181">
        <v>39035</v>
      </c>
      <c r="R51" s="176">
        <v>41516.665972222225</v>
      </c>
      <c r="S51" s="165">
        <v>42889</v>
      </c>
      <c r="T51" s="160">
        <v>41547.665972222225</v>
      </c>
      <c r="U51" s="181">
        <v>40988</v>
      </c>
      <c r="V51" s="176">
        <v>41548.665972222225</v>
      </c>
      <c r="W51" s="205">
        <v>40236</v>
      </c>
      <c r="X51" s="207">
        <v>41579.665972222225</v>
      </c>
      <c r="Y51" s="181">
        <v>40388</v>
      </c>
      <c r="Z51" s="176">
        <v>41626.58472222222</v>
      </c>
    </row>
    <row r="52" spans="1:26" ht="15">
      <c r="A52" s="188"/>
      <c r="B52" s="187" t="s">
        <v>89</v>
      </c>
      <c r="C52" s="192">
        <v>19938</v>
      </c>
      <c r="D52" s="160">
        <v>41299.663194444445</v>
      </c>
      <c r="E52" s="181">
        <v>24945</v>
      </c>
      <c r="F52" s="176">
        <v>41330.663194444445</v>
      </c>
      <c r="G52" s="165">
        <v>21004</v>
      </c>
      <c r="H52" s="160">
        <v>41361.663194444445</v>
      </c>
      <c r="I52" s="181">
        <v>35837</v>
      </c>
      <c r="J52" s="176">
        <v>41387.54861111111</v>
      </c>
      <c r="K52" s="165">
        <v>29309</v>
      </c>
      <c r="L52" s="160">
        <v>41416.44097222222</v>
      </c>
      <c r="M52" s="181">
        <v>30919</v>
      </c>
      <c r="N52" s="176">
        <v>41444.60763888889</v>
      </c>
      <c r="O52" s="165">
        <v>28470</v>
      </c>
      <c r="P52" s="160">
        <v>41486.663194444445</v>
      </c>
      <c r="Q52" s="181">
        <v>27558</v>
      </c>
      <c r="R52" s="176">
        <v>41507.583333333336</v>
      </c>
      <c r="S52" s="165">
        <v>28570</v>
      </c>
      <c r="T52" s="160">
        <v>41535.583333333336</v>
      </c>
      <c r="U52" s="181">
        <v>29058</v>
      </c>
      <c r="V52" s="176">
        <v>41556.65972222222</v>
      </c>
      <c r="W52" s="205">
        <v>25681</v>
      </c>
      <c r="X52" s="207">
        <v>41585.663194444445</v>
      </c>
      <c r="Y52" s="181">
        <v>33338</v>
      </c>
      <c r="Z52" s="176">
        <v>41626.583333333336</v>
      </c>
    </row>
    <row r="53" spans="1:26" ht="15">
      <c r="A53" s="188"/>
      <c r="B53" s="187" t="s">
        <v>83</v>
      </c>
      <c r="C53" s="192">
        <v>175509365</v>
      </c>
      <c r="D53" s="185">
        <v>41304</v>
      </c>
      <c r="E53" s="181">
        <v>248620834</v>
      </c>
      <c r="F53" s="178">
        <v>41331</v>
      </c>
      <c r="G53" s="165">
        <v>231842962</v>
      </c>
      <c r="H53" s="161">
        <v>41352</v>
      </c>
      <c r="I53" s="181">
        <v>286651333</v>
      </c>
      <c r="J53" s="178">
        <v>41381</v>
      </c>
      <c r="K53" s="165">
        <v>331737751</v>
      </c>
      <c r="L53" s="161">
        <v>41416</v>
      </c>
      <c r="M53" s="181">
        <v>355435911</v>
      </c>
      <c r="N53" s="178">
        <v>41449</v>
      </c>
      <c r="O53" s="165">
        <v>253286943</v>
      </c>
      <c r="P53" s="161">
        <v>41486</v>
      </c>
      <c r="Q53" s="181">
        <v>267755970</v>
      </c>
      <c r="R53" s="178">
        <v>41507</v>
      </c>
      <c r="S53" s="165">
        <v>266918986</v>
      </c>
      <c r="T53" s="161">
        <v>41520</v>
      </c>
      <c r="U53" s="181">
        <v>299894402</v>
      </c>
      <c r="V53" s="178">
        <v>41556</v>
      </c>
      <c r="W53" s="205">
        <v>282686348</v>
      </c>
      <c r="X53" s="208">
        <v>41585</v>
      </c>
      <c r="Y53" s="181">
        <v>271047840</v>
      </c>
      <c r="Z53" s="178">
        <v>41626</v>
      </c>
    </row>
    <row r="54" spans="1:26" ht="15">
      <c r="A54" s="188"/>
      <c r="B54" s="187"/>
      <c r="C54" s="189"/>
      <c r="D54" s="160"/>
      <c r="E54" s="175"/>
      <c r="F54" s="176"/>
      <c r="G54" s="159"/>
      <c r="H54" s="160"/>
      <c r="I54" s="175"/>
      <c r="J54" s="176"/>
      <c r="K54" s="159"/>
      <c r="L54" s="160"/>
      <c r="M54" s="175"/>
      <c r="N54" s="176"/>
      <c r="O54" s="159"/>
      <c r="P54" s="160"/>
      <c r="Q54" s="175"/>
      <c r="R54" s="176"/>
      <c r="S54" s="159"/>
      <c r="T54" s="160"/>
      <c r="U54" s="175"/>
      <c r="V54" s="176"/>
      <c r="W54" s="205"/>
      <c r="X54" s="207"/>
      <c r="Y54" s="175"/>
      <c r="Z54" s="176"/>
    </row>
    <row r="55" spans="1:26" ht="15">
      <c r="A55" s="188" t="s">
        <v>92</v>
      </c>
      <c r="B55" s="187" t="s">
        <v>44</v>
      </c>
      <c r="C55" s="192">
        <v>19510</v>
      </c>
      <c r="D55" s="160">
        <v>41285.66664351852</v>
      </c>
      <c r="E55" s="181">
        <v>28807</v>
      </c>
      <c r="F55" s="176">
        <v>41317.67261574074</v>
      </c>
      <c r="G55" s="165">
        <v>27453</v>
      </c>
      <c r="H55" s="160">
        <v>41346.66668981482</v>
      </c>
      <c r="I55" s="181">
        <v>18342</v>
      </c>
      <c r="J55" s="176">
        <v>41394.66657407407</v>
      </c>
      <c r="K55" s="165">
        <v>16400</v>
      </c>
      <c r="L55" s="160">
        <v>41408.665972222225</v>
      </c>
      <c r="M55" s="181">
        <v>18254</v>
      </c>
      <c r="N55" s="176">
        <v>41451.39513888889</v>
      </c>
      <c r="O55" s="165">
        <v>28395</v>
      </c>
      <c r="P55" s="160">
        <v>41470.666666666664</v>
      </c>
      <c r="Q55" s="181">
        <v>16866</v>
      </c>
      <c r="R55" s="176">
        <v>41501.665972222225</v>
      </c>
      <c r="S55" s="165">
        <v>16827</v>
      </c>
      <c r="T55" s="160">
        <v>41534.665972222225</v>
      </c>
      <c r="U55" s="181">
        <v>18050</v>
      </c>
      <c r="V55" s="176">
        <v>41554.66646990741</v>
      </c>
      <c r="W55" s="205">
        <v>84878</v>
      </c>
      <c r="X55" s="207">
        <v>41604.665972222225</v>
      </c>
      <c r="Y55" s="181">
        <v>16709</v>
      </c>
      <c r="Z55" s="176">
        <v>41614.66643518519</v>
      </c>
    </row>
    <row r="56" spans="1:26" ht="15">
      <c r="A56" s="188"/>
      <c r="B56" s="187" t="s">
        <v>80</v>
      </c>
      <c r="C56" s="192">
        <v>10330</v>
      </c>
      <c r="D56" s="160"/>
      <c r="E56" s="181">
        <v>10559</v>
      </c>
      <c r="F56" s="176"/>
      <c r="G56" s="165">
        <v>10589</v>
      </c>
      <c r="H56" s="160"/>
      <c r="I56" s="181">
        <v>9851</v>
      </c>
      <c r="J56" s="176"/>
      <c r="K56" s="165">
        <v>10114</v>
      </c>
      <c r="L56" s="160"/>
      <c r="M56" s="181">
        <v>10310</v>
      </c>
      <c r="N56" s="176"/>
      <c r="O56" s="165">
        <v>9819</v>
      </c>
      <c r="P56" s="160"/>
      <c r="Q56" s="181">
        <v>10033</v>
      </c>
      <c r="R56" s="176"/>
      <c r="S56" s="165">
        <v>10137</v>
      </c>
      <c r="T56" s="160"/>
      <c r="U56" s="181">
        <v>9310</v>
      </c>
      <c r="V56" s="176"/>
      <c r="W56" s="205">
        <v>10167</v>
      </c>
      <c r="X56" s="207"/>
      <c r="Y56" s="181">
        <v>10138</v>
      </c>
      <c r="Z56" s="176"/>
    </row>
    <row r="57" spans="1:26" ht="15">
      <c r="A57" s="188"/>
      <c r="B57" s="187" t="s">
        <v>88</v>
      </c>
      <c r="C57" s="192">
        <v>6154</v>
      </c>
      <c r="D57" s="160"/>
      <c r="E57" s="181">
        <v>7099</v>
      </c>
      <c r="F57" s="176"/>
      <c r="G57" s="165">
        <v>7494</v>
      </c>
      <c r="H57" s="160"/>
      <c r="I57" s="181">
        <v>7732</v>
      </c>
      <c r="J57" s="176"/>
      <c r="K57" s="165">
        <v>7344</v>
      </c>
      <c r="L57" s="160"/>
      <c r="M57" s="181">
        <v>7209</v>
      </c>
      <c r="N57" s="176"/>
      <c r="O57" s="165">
        <v>6862</v>
      </c>
      <c r="P57" s="160"/>
      <c r="Q57" s="181">
        <v>6168</v>
      </c>
      <c r="R57" s="176"/>
      <c r="S57" s="165">
        <v>6792</v>
      </c>
      <c r="T57" s="160"/>
      <c r="U57" s="181">
        <v>6614</v>
      </c>
      <c r="V57" s="176"/>
      <c r="W57" s="205">
        <v>7037</v>
      </c>
      <c r="X57" s="207"/>
      <c r="Y57" s="181">
        <v>7605</v>
      </c>
      <c r="Z57" s="176"/>
    </row>
    <row r="58" spans="1:26" ht="15">
      <c r="A58" s="188"/>
      <c r="B58" s="187" t="s">
        <v>82</v>
      </c>
      <c r="C58" s="192">
        <v>3292</v>
      </c>
      <c r="D58" s="160"/>
      <c r="E58" s="181">
        <v>3756</v>
      </c>
      <c r="F58" s="176"/>
      <c r="G58" s="165">
        <v>4005</v>
      </c>
      <c r="H58" s="160"/>
      <c r="I58" s="181">
        <v>5961</v>
      </c>
      <c r="J58" s="176"/>
      <c r="K58" s="165">
        <v>4697</v>
      </c>
      <c r="L58" s="160"/>
      <c r="M58" s="181">
        <v>5356</v>
      </c>
      <c r="N58" s="176"/>
      <c r="O58" s="165">
        <v>4486</v>
      </c>
      <c r="P58" s="160"/>
      <c r="Q58" s="181">
        <v>4204</v>
      </c>
      <c r="R58" s="176"/>
      <c r="S58" s="165">
        <v>4558</v>
      </c>
      <c r="T58" s="160"/>
      <c r="U58" s="181">
        <v>4219</v>
      </c>
      <c r="V58" s="176"/>
      <c r="W58" s="205">
        <v>4143</v>
      </c>
      <c r="X58" s="207"/>
      <c r="Y58" s="181">
        <v>4028</v>
      </c>
      <c r="Z58" s="176"/>
    </row>
    <row r="59" spans="1:26" ht="15">
      <c r="A59" s="188"/>
      <c r="B59" s="187" t="s">
        <v>89</v>
      </c>
      <c r="C59" s="192">
        <v>1726</v>
      </c>
      <c r="D59" s="160"/>
      <c r="E59" s="181">
        <v>2188</v>
      </c>
      <c r="F59" s="176"/>
      <c r="G59" s="165">
        <v>1932</v>
      </c>
      <c r="H59" s="160"/>
      <c r="I59" s="181">
        <v>3382</v>
      </c>
      <c r="J59" s="176"/>
      <c r="K59" s="165">
        <v>2655</v>
      </c>
      <c r="L59" s="160"/>
      <c r="M59" s="181">
        <v>2817</v>
      </c>
      <c r="N59" s="176"/>
      <c r="O59" s="165">
        <v>2592</v>
      </c>
      <c r="P59" s="160"/>
      <c r="Q59" s="181">
        <v>2392</v>
      </c>
      <c r="R59" s="176"/>
      <c r="S59" s="165">
        <v>2498</v>
      </c>
      <c r="T59" s="160"/>
      <c r="U59" s="181">
        <v>2752</v>
      </c>
      <c r="V59" s="176"/>
      <c r="W59" s="205">
        <v>2419</v>
      </c>
      <c r="X59" s="207"/>
      <c r="Y59" s="181">
        <v>2939</v>
      </c>
      <c r="Z59" s="176"/>
    </row>
    <row r="60" spans="1:26" ht="15">
      <c r="A60" s="188"/>
      <c r="B60" s="187" t="s">
        <v>83</v>
      </c>
      <c r="C60" s="192">
        <v>14222451</v>
      </c>
      <c r="D60" s="160"/>
      <c r="E60" s="181">
        <v>19255606</v>
      </c>
      <c r="F60" s="176"/>
      <c r="G60" s="165">
        <v>18376364</v>
      </c>
      <c r="H60" s="160"/>
      <c r="I60" s="181">
        <v>23855334</v>
      </c>
      <c r="J60" s="176"/>
      <c r="K60" s="165">
        <v>26940183</v>
      </c>
      <c r="L60" s="160"/>
      <c r="M60" s="181">
        <v>28434035</v>
      </c>
      <c r="N60" s="176"/>
      <c r="O60" s="165">
        <v>20795859</v>
      </c>
      <c r="P60" s="160"/>
      <c r="Q60" s="181">
        <v>22244336</v>
      </c>
      <c r="R60" s="176"/>
      <c r="S60" s="165">
        <v>22121207</v>
      </c>
      <c r="T60" s="160"/>
      <c r="U60" s="181">
        <v>25459277</v>
      </c>
      <c r="V60" s="204"/>
      <c r="W60" s="205">
        <v>23441423</v>
      </c>
      <c r="X60" s="207"/>
      <c r="Y60" s="181">
        <v>21609914</v>
      </c>
      <c r="Z60" s="204"/>
    </row>
    <row r="61" spans="1:26" ht="15">
      <c r="A61" s="188"/>
      <c r="B61" s="187"/>
      <c r="C61" s="192"/>
      <c r="D61" s="160"/>
      <c r="E61" s="181"/>
      <c r="F61" s="176"/>
      <c r="G61" s="165"/>
      <c r="H61" s="160"/>
      <c r="I61" s="181"/>
      <c r="J61" s="176"/>
      <c r="K61" s="165"/>
      <c r="L61" s="160"/>
      <c r="M61" s="181"/>
      <c r="N61" s="176"/>
      <c r="O61" s="165"/>
      <c r="P61" s="160"/>
      <c r="Q61" s="181"/>
      <c r="R61" s="176"/>
      <c r="S61" s="165"/>
      <c r="T61" s="160"/>
      <c r="U61" s="181"/>
      <c r="V61" s="176"/>
      <c r="W61" s="205"/>
      <c r="X61" s="207"/>
      <c r="Y61" s="181"/>
      <c r="Z61" s="176"/>
    </row>
    <row r="62" spans="1:26" ht="15">
      <c r="A62" s="188" t="s">
        <v>93</v>
      </c>
      <c r="B62" s="187" t="s">
        <v>44</v>
      </c>
      <c r="C62" s="192">
        <v>19510</v>
      </c>
      <c r="D62" s="160">
        <v>41285.66664351852</v>
      </c>
      <c r="E62" s="181">
        <v>51985</v>
      </c>
      <c r="F62" s="176">
        <v>41317.672638888886</v>
      </c>
      <c r="G62" s="165">
        <v>27453</v>
      </c>
      <c r="H62" s="160">
        <v>41346.66668981482</v>
      </c>
      <c r="I62" s="181">
        <v>18342</v>
      </c>
      <c r="J62" s="176">
        <v>41394.66657407407</v>
      </c>
      <c r="K62" s="165">
        <v>16400</v>
      </c>
      <c r="L62" s="160">
        <v>41408.665972222225</v>
      </c>
      <c r="M62" s="181">
        <v>18254</v>
      </c>
      <c r="N62" s="176">
        <v>41451.39513888889</v>
      </c>
      <c r="O62" s="165">
        <v>43410</v>
      </c>
      <c r="P62" s="160">
        <v>41470.666666666664</v>
      </c>
      <c r="Q62" s="181">
        <v>16866</v>
      </c>
      <c r="R62" s="176">
        <v>41501.665972222225</v>
      </c>
      <c r="S62" s="165">
        <v>16827</v>
      </c>
      <c r="T62" s="160">
        <v>41534.665972222225</v>
      </c>
      <c r="U62" s="181">
        <v>18050</v>
      </c>
      <c r="V62" s="176">
        <v>41554.66646990741</v>
      </c>
      <c r="W62" s="205">
        <v>16933</v>
      </c>
      <c r="X62" s="207">
        <v>41604.665972222225</v>
      </c>
      <c r="Y62" s="181">
        <v>16709</v>
      </c>
      <c r="Z62" s="176">
        <v>41614.66643518519</v>
      </c>
    </row>
    <row r="63" spans="1:26" ht="15">
      <c r="A63" s="188"/>
      <c r="B63" s="187" t="s">
        <v>80</v>
      </c>
      <c r="C63" s="192">
        <v>10330</v>
      </c>
      <c r="D63" s="160"/>
      <c r="E63" s="181">
        <v>10559</v>
      </c>
      <c r="F63" s="176"/>
      <c r="G63" s="165">
        <v>10589</v>
      </c>
      <c r="H63" s="160"/>
      <c r="I63" s="181">
        <v>9851</v>
      </c>
      <c r="J63" s="176"/>
      <c r="K63" s="165">
        <v>10114</v>
      </c>
      <c r="L63" s="160"/>
      <c r="M63" s="181">
        <v>10310</v>
      </c>
      <c r="N63" s="176"/>
      <c r="O63" s="165">
        <v>9819</v>
      </c>
      <c r="P63" s="160"/>
      <c r="Q63" s="181">
        <v>10033</v>
      </c>
      <c r="R63" s="176"/>
      <c r="S63" s="165">
        <v>10137</v>
      </c>
      <c r="T63" s="160"/>
      <c r="U63" s="181">
        <v>9310</v>
      </c>
      <c r="V63" s="176"/>
      <c r="W63" s="205">
        <v>10167</v>
      </c>
      <c r="X63" s="207"/>
      <c r="Y63" s="181">
        <v>10138</v>
      </c>
      <c r="Z63" s="176"/>
    </row>
    <row r="64" spans="1:26" ht="15">
      <c r="A64" s="188"/>
      <c r="B64" s="187" t="s">
        <v>88</v>
      </c>
      <c r="C64" s="192">
        <v>7651</v>
      </c>
      <c r="D64" s="160"/>
      <c r="E64" s="181">
        <v>7954</v>
      </c>
      <c r="F64" s="176"/>
      <c r="G64" s="165">
        <v>8198</v>
      </c>
      <c r="H64" s="160"/>
      <c r="I64" s="181">
        <v>8325</v>
      </c>
      <c r="J64" s="176"/>
      <c r="K64" s="165">
        <v>8328</v>
      </c>
      <c r="L64" s="160"/>
      <c r="M64" s="181">
        <v>8641</v>
      </c>
      <c r="N64" s="176"/>
      <c r="O64" s="165">
        <v>8823</v>
      </c>
      <c r="P64" s="160"/>
      <c r="Q64" s="181">
        <v>8873</v>
      </c>
      <c r="R64" s="176"/>
      <c r="S64" s="165">
        <v>8550</v>
      </c>
      <c r="T64" s="160"/>
      <c r="U64" s="181">
        <v>7602</v>
      </c>
      <c r="V64" s="176"/>
      <c r="W64" s="205">
        <v>7856</v>
      </c>
      <c r="X64" s="207"/>
      <c r="Y64" s="181">
        <v>8296</v>
      </c>
      <c r="Z64" s="176"/>
    </row>
    <row r="65" spans="1:26" ht="15">
      <c r="A65" s="188"/>
      <c r="B65" s="187" t="s">
        <v>82</v>
      </c>
      <c r="C65" s="192">
        <v>4516</v>
      </c>
      <c r="D65" s="160"/>
      <c r="E65" s="181">
        <v>4788</v>
      </c>
      <c r="F65" s="176"/>
      <c r="G65" s="165">
        <v>5341</v>
      </c>
      <c r="H65" s="160"/>
      <c r="I65" s="181">
        <v>8110</v>
      </c>
      <c r="J65" s="176"/>
      <c r="K65" s="165">
        <v>6570</v>
      </c>
      <c r="L65" s="160"/>
      <c r="M65" s="181">
        <v>7251</v>
      </c>
      <c r="N65" s="176"/>
      <c r="O65" s="165">
        <v>6798</v>
      </c>
      <c r="P65" s="160"/>
      <c r="Q65" s="181">
        <v>6362</v>
      </c>
      <c r="R65" s="176"/>
      <c r="S65" s="165">
        <v>6442</v>
      </c>
      <c r="T65" s="160"/>
      <c r="U65" s="181">
        <v>6117</v>
      </c>
      <c r="V65" s="176"/>
      <c r="W65" s="205">
        <v>6085</v>
      </c>
      <c r="X65" s="207"/>
      <c r="Y65" s="181">
        <v>5847</v>
      </c>
      <c r="Z65" s="176"/>
    </row>
    <row r="66" spans="1:26" ht="15">
      <c r="A66" s="188"/>
      <c r="B66" s="187" t="s">
        <v>89</v>
      </c>
      <c r="C66" s="192">
        <v>2572</v>
      </c>
      <c r="D66" s="160"/>
      <c r="E66" s="181">
        <v>3154</v>
      </c>
      <c r="F66" s="176"/>
      <c r="G66" s="165">
        <v>2967</v>
      </c>
      <c r="H66" s="160"/>
      <c r="I66" s="181">
        <v>5138</v>
      </c>
      <c r="J66" s="176"/>
      <c r="K66" s="165">
        <v>4171</v>
      </c>
      <c r="L66" s="160"/>
      <c r="M66" s="181">
        <v>4229</v>
      </c>
      <c r="N66" s="176"/>
      <c r="O66" s="165">
        <v>4073</v>
      </c>
      <c r="P66" s="160"/>
      <c r="Q66" s="181">
        <v>3658</v>
      </c>
      <c r="R66" s="176"/>
      <c r="S66" s="165">
        <v>3726</v>
      </c>
      <c r="T66" s="160"/>
      <c r="U66" s="181">
        <v>4010</v>
      </c>
      <c r="V66" s="176"/>
      <c r="W66" s="205">
        <v>3579</v>
      </c>
      <c r="X66" s="207"/>
      <c r="Y66" s="181">
        <v>4362</v>
      </c>
      <c r="Z66" s="176"/>
    </row>
    <row r="67" spans="1:26" ht="15">
      <c r="A67" s="188"/>
      <c r="B67" s="187" t="s">
        <v>83</v>
      </c>
      <c r="C67" s="192">
        <v>21848492</v>
      </c>
      <c r="D67" s="160"/>
      <c r="E67" s="181">
        <v>30832347</v>
      </c>
      <c r="F67" s="176"/>
      <c r="G67" s="165">
        <v>30542332</v>
      </c>
      <c r="H67" s="160"/>
      <c r="I67" s="181">
        <v>38364400</v>
      </c>
      <c r="J67" s="176"/>
      <c r="K67" s="165">
        <v>43320693</v>
      </c>
      <c r="L67" s="160"/>
      <c r="M67" s="181">
        <v>46551885</v>
      </c>
      <c r="N67" s="176"/>
      <c r="O67" s="165">
        <v>34138379</v>
      </c>
      <c r="P67" s="160"/>
      <c r="Q67" s="181">
        <v>35770554</v>
      </c>
      <c r="R67" s="176"/>
      <c r="S67" s="165">
        <v>34371178</v>
      </c>
      <c r="T67" s="160"/>
      <c r="U67" s="181">
        <v>37966336</v>
      </c>
      <c r="V67" s="176"/>
      <c r="W67" s="205">
        <v>35729185</v>
      </c>
      <c r="X67" s="207"/>
      <c r="Y67" s="181">
        <v>33984003</v>
      </c>
      <c r="Z67" s="176"/>
    </row>
    <row r="68" spans="1:26" ht="15">
      <c r="A68" s="188"/>
      <c r="B68" s="187"/>
      <c r="C68" s="192"/>
      <c r="D68" s="160"/>
      <c r="E68" s="181"/>
      <c r="F68" s="176"/>
      <c r="G68" s="165"/>
      <c r="H68" s="160"/>
      <c r="I68" s="181"/>
      <c r="J68" s="176"/>
      <c r="K68" s="165"/>
      <c r="L68" s="160"/>
      <c r="M68" s="181"/>
      <c r="N68" s="176"/>
      <c r="O68" s="165"/>
      <c r="P68" s="160"/>
      <c r="Q68" s="181"/>
      <c r="R68" s="176"/>
      <c r="S68" s="165"/>
      <c r="T68" s="160"/>
      <c r="U68" s="181"/>
      <c r="V68" s="176"/>
      <c r="W68" s="205"/>
      <c r="X68" s="207"/>
      <c r="Y68" s="181"/>
      <c r="Z68" s="176"/>
    </row>
    <row r="69" spans="1:26" ht="15">
      <c r="A69" s="188" t="s">
        <v>94</v>
      </c>
      <c r="B69" s="187" t="s">
        <v>44</v>
      </c>
      <c r="C69" s="192">
        <v>19510</v>
      </c>
      <c r="D69" s="160">
        <v>41285.66664351852</v>
      </c>
      <c r="E69" s="181">
        <v>44326</v>
      </c>
      <c r="F69" s="176">
        <v>41310.668900462966</v>
      </c>
      <c r="G69" s="165">
        <v>27453</v>
      </c>
      <c r="H69" s="160">
        <v>41346.66668981482</v>
      </c>
      <c r="I69" s="181">
        <v>18342</v>
      </c>
      <c r="J69" s="176">
        <v>41394.66657407407</v>
      </c>
      <c r="K69" s="165">
        <v>16400</v>
      </c>
      <c r="L69" s="160">
        <v>41408.665972222225</v>
      </c>
      <c r="M69" s="181">
        <v>18254</v>
      </c>
      <c r="N69" s="176">
        <v>41451.39513888889</v>
      </c>
      <c r="O69" s="165">
        <v>37797</v>
      </c>
      <c r="P69" s="160">
        <v>41470.666666666664</v>
      </c>
      <c r="Q69" s="181">
        <v>16866</v>
      </c>
      <c r="R69" s="176">
        <v>41501.665972222225</v>
      </c>
      <c r="S69" s="165">
        <v>16827</v>
      </c>
      <c r="T69" s="160">
        <v>41534.665972222225</v>
      </c>
      <c r="U69" s="181">
        <v>18050</v>
      </c>
      <c r="V69" s="176">
        <v>41554.66646990741</v>
      </c>
      <c r="W69" s="205">
        <v>16933</v>
      </c>
      <c r="X69" s="207">
        <v>41604.665972222225</v>
      </c>
      <c r="Y69" s="181">
        <v>16709</v>
      </c>
      <c r="Z69" s="176">
        <v>41614.66643518519</v>
      </c>
    </row>
    <row r="70" spans="1:26" ht="15">
      <c r="A70" s="188"/>
      <c r="B70" s="187" t="s">
        <v>80</v>
      </c>
      <c r="C70" s="192">
        <v>10330</v>
      </c>
      <c r="D70" s="160"/>
      <c r="E70" s="181">
        <v>12347</v>
      </c>
      <c r="F70" s="176"/>
      <c r="G70" s="165">
        <v>10589</v>
      </c>
      <c r="H70" s="160"/>
      <c r="I70" s="181">
        <v>9851</v>
      </c>
      <c r="J70" s="176"/>
      <c r="K70" s="165">
        <v>10114</v>
      </c>
      <c r="L70" s="160"/>
      <c r="M70" s="181">
        <v>10310</v>
      </c>
      <c r="N70" s="176"/>
      <c r="O70" s="165">
        <v>9819</v>
      </c>
      <c r="P70" s="160"/>
      <c r="Q70" s="181">
        <v>10033</v>
      </c>
      <c r="R70" s="176"/>
      <c r="S70" s="165">
        <v>10137</v>
      </c>
      <c r="T70" s="160"/>
      <c r="U70" s="181">
        <v>9305</v>
      </c>
      <c r="V70" s="176"/>
      <c r="W70" s="205">
        <v>10167</v>
      </c>
      <c r="X70" s="207"/>
      <c r="Y70" s="181">
        <v>10138</v>
      </c>
      <c r="Z70" s="176"/>
    </row>
    <row r="71" spans="1:26" ht="15">
      <c r="A71" s="188"/>
      <c r="B71" s="187" t="s">
        <v>88</v>
      </c>
      <c r="C71" s="192">
        <v>7621</v>
      </c>
      <c r="D71" s="160"/>
      <c r="E71" s="181">
        <v>8031</v>
      </c>
      <c r="F71" s="176"/>
      <c r="G71" s="165">
        <v>8298</v>
      </c>
      <c r="H71" s="160"/>
      <c r="I71" s="181">
        <v>8325</v>
      </c>
      <c r="J71" s="176"/>
      <c r="K71" s="165">
        <v>8328</v>
      </c>
      <c r="L71" s="160"/>
      <c r="M71" s="181">
        <v>8641</v>
      </c>
      <c r="N71" s="176"/>
      <c r="O71" s="165">
        <v>8823</v>
      </c>
      <c r="P71" s="160"/>
      <c r="Q71" s="181">
        <v>8873</v>
      </c>
      <c r="R71" s="176"/>
      <c r="S71" s="165">
        <v>8161</v>
      </c>
      <c r="T71" s="160"/>
      <c r="U71" s="181">
        <v>7754</v>
      </c>
      <c r="V71" s="176"/>
      <c r="W71" s="205">
        <v>7987</v>
      </c>
      <c r="X71" s="207"/>
      <c r="Y71" s="181">
        <v>8332</v>
      </c>
      <c r="Z71" s="176"/>
    </row>
    <row r="72" spans="1:26" ht="15">
      <c r="A72" s="188"/>
      <c r="B72" s="187" t="s">
        <v>82</v>
      </c>
      <c r="C72" s="192">
        <v>4718</v>
      </c>
      <c r="D72" s="160"/>
      <c r="E72" s="181">
        <v>5042</v>
      </c>
      <c r="F72" s="176"/>
      <c r="G72" s="165">
        <v>6028</v>
      </c>
      <c r="H72" s="160"/>
      <c r="I72" s="181">
        <v>8279</v>
      </c>
      <c r="J72" s="176"/>
      <c r="K72" s="165">
        <v>6395</v>
      </c>
      <c r="L72" s="160"/>
      <c r="M72" s="181">
        <v>7377</v>
      </c>
      <c r="N72" s="176"/>
      <c r="O72" s="165">
        <v>6776</v>
      </c>
      <c r="P72" s="160"/>
      <c r="Q72" s="181">
        <v>6211</v>
      </c>
      <c r="R72" s="176"/>
      <c r="S72" s="165">
        <v>6403</v>
      </c>
      <c r="T72" s="160"/>
      <c r="U72" s="181">
        <v>6000</v>
      </c>
      <c r="V72" s="176"/>
      <c r="W72" s="205">
        <v>5815</v>
      </c>
      <c r="X72" s="207"/>
      <c r="Y72" s="181">
        <v>5886</v>
      </c>
      <c r="Z72" s="176"/>
    </row>
    <row r="73" spans="1:26" ht="15">
      <c r="A73" s="188"/>
      <c r="B73" s="187" t="s">
        <v>89</v>
      </c>
      <c r="C73" s="192">
        <v>2640</v>
      </c>
      <c r="D73" s="160"/>
      <c r="E73" s="181">
        <v>3551</v>
      </c>
      <c r="F73" s="176"/>
      <c r="G73" s="165">
        <v>2890</v>
      </c>
      <c r="H73" s="160"/>
      <c r="I73" s="181">
        <v>5521</v>
      </c>
      <c r="J73" s="176"/>
      <c r="K73" s="165">
        <v>4652</v>
      </c>
      <c r="L73" s="160"/>
      <c r="M73" s="181">
        <v>4773</v>
      </c>
      <c r="N73" s="176"/>
      <c r="O73" s="165">
        <v>4429</v>
      </c>
      <c r="P73" s="160"/>
      <c r="Q73" s="181">
        <v>4387</v>
      </c>
      <c r="R73" s="176"/>
      <c r="S73" s="165">
        <v>4366</v>
      </c>
      <c r="T73" s="160"/>
      <c r="U73" s="181">
        <v>4242</v>
      </c>
      <c r="V73" s="176"/>
      <c r="W73" s="205">
        <v>3546</v>
      </c>
      <c r="X73" s="207"/>
      <c r="Y73" s="181">
        <v>4781</v>
      </c>
      <c r="Z73" s="176"/>
    </row>
    <row r="74" spans="1:26" ht="15">
      <c r="A74" s="188"/>
      <c r="B74" s="187" t="s">
        <v>83</v>
      </c>
      <c r="C74" s="192">
        <v>25488033</v>
      </c>
      <c r="D74" s="160"/>
      <c r="E74" s="181">
        <v>37236429</v>
      </c>
      <c r="F74" s="176"/>
      <c r="G74" s="165">
        <v>33997511</v>
      </c>
      <c r="H74" s="160"/>
      <c r="I74" s="181">
        <v>41440722</v>
      </c>
      <c r="J74" s="176"/>
      <c r="K74" s="165">
        <v>49883149</v>
      </c>
      <c r="L74" s="160"/>
      <c r="M74" s="181">
        <v>49399411</v>
      </c>
      <c r="N74" s="176"/>
      <c r="O74" s="165">
        <v>37732255</v>
      </c>
      <c r="P74" s="160"/>
      <c r="Q74" s="181">
        <v>39414182</v>
      </c>
      <c r="R74" s="176"/>
      <c r="S74" s="165">
        <v>37986052</v>
      </c>
      <c r="T74" s="160"/>
      <c r="U74" s="181">
        <v>43794293</v>
      </c>
      <c r="V74" s="176"/>
      <c r="W74" s="205">
        <v>41230316</v>
      </c>
      <c r="X74" s="207"/>
      <c r="Y74" s="181">
        <v>40831475</v>
      </c>
      <c r="Z74" s="176"/>
    </row>
    <row r="75" spans="1:26" ht="15">
      <c r="A75" s="188"/>
      <c r="B75" s="187"/>
      <c r="C75" s="192"/>
      <c r="D75" s="160"/>
      <c r="E75" s="181"/>
      <c r="F75" s="176"/>
      <c r="G75" s="165"/>
      <c r="H75" s="160"/>
      <c r="I75" s="181"/>
      <c r="J75" s="176"/>
      <c r="K75" s="165"/>
      <c r="L75" s="160"/>
      <c r="M75" s="181"/>
      <c r="N75" s="176"/>
      <c r="O75" s="165"/>
      <c r="P75" s="160"/>
      <c r="Q75" s="181"/>
      <c r="R75" s="176"/>
      <c r="S75" s="165"/>
      <c r="T75" s="160"/>
      <c r="U75" s="181"/>
      <c r="V75" s="176"/>
      <c r="W75" s="205"/>
      <c r="X75" s="207"/>
      <c r="Y75" s="181"/>
      <c r="Z75" s="176"/>
    </row>
    <row r="76" spans="1:26" ht="15">
      <c r="A76" s="188" t="s">
        <v>95</v>
      </c>
      <c r="B76" s="187" t="s">
        <v>44</v>
      </c>
      <c r="C76" s="192">
        <v>19510</v>
      </c>
      <c r="D76" s="160">
        <v>41285.66664351852</v>
      </c>
      <c r="E76" s="181">
        <v>68028</v>
      </c>
      <c r="F76" s="176">
        <v>41310.668900462966</v>
      </c>
      <c r="G76" s="165">
        <v>27453</v>
      </c>
      <c r="H76" s="160">
        <v>41346.66668981482</v>
      </c>
      <c r="I76" s="181">
        <v>18342</v>
      </c>
      <c r="J76" s="176">
        <v>41394.66657407407</v>
      </c>
      <c r="K76" s="165">
        <v>16400</v>
      </c>
      <c r="L76" s="160">
        <v>41408.665972222225</v>
      </c>
      <c r="M76" s="181">
        <v>18253</v>
      </c>
      <c r="N76" s="176">
        <v>41451.39513888889</v>
      </c>
      <c r="O76" s="165">
        <v>54780</v>
      </c>
      <c r="P76" s="160">
        <v>41470.666666666664</v>
      </c>
      <c r="Q76" s="181">
        <v>16866</v>
      </c>
      <c r="R76" s="176">
        <v>41501.665972222225</v>
      </c>
      <c r="S76" s="165">
        <v>16830</v>
      </c>
      <c r="T76" s="160">
        <v>41534.665972222225</v>
      </c>
      <c r="U76" s="181">
        <v>18050</v>
      </c>
      <c r="V76" s="176">
        <v>41554.66646990741</v>
      </c>
      <c r="W76" s="205">
        <v>16933</v>
      </c>
      <c r="X76" s="207">
        <v>41604.665972222225</v>
      </c>
      <c r="Y76" s="181">
        <v>16709</v>
      </c>
      <c r="Z76" s="176">
        <v>41614.66643518519</v>
      </c>
    </row>
    <row r="77" spans="1:26" ht="15">
      <c r="A77" s="188"/>
      <c r="B77" s="187" t="s">
        <v>80</v>
      </c>
      <c r="C77" s="192">
        <v>10330</v>
      </c>
      <c r="D77" s="160"/>
      <c r="E77" s="181">
        <v>14075</v>
      </c>
      <c r="F77" s="176"/>
      <c r="G77" s="165">
        <v>10589</v>
      </c>
      <c r="H77" s="160"/>
      <c r="I77" s="181">
        <v>9851</v>
      </c>
      <c r="J77" s="176"/>
      <c r="K77" s="165">
        <v>10114</v>
      </c>
      <c r="L77" s="160"/>
      <c r="M77" s="181">
        <v>10310</v>
      </c>
      <c r="N77" s="176"/>
      <c r="O77" s="165">
        <v>9819</v>
      </c>
      <c r="P77" s="160"/>
      <c r="Q77" s="181">
        <v>10033</v>
      </c>
      <c r="R77" s="176"/>
      <c r="S77" s="165">
        <v>10137</v>
      </c>
      <c r="T77" s="160"/>
      <c r="U77" s="181">
        <v>9305</v>
      </c>
      <c r="V77" s="176"/>
      <c r="W77" s="205">
        <v>10167</v>
      </c>
      <c r="X77" s="207"/>
      <c r="Y77" s="181">
        <v>10138</v>
      </c>
      <c r="Z77" s="176"/>
    </row>
    <row r="78" spans="1:26" ht="15">
      <c r="A78" s="188"/>
      <c r="B78" s="187" t="s">
        <v>88</v>
      </c>
      <c r="C78" s="192">
        <v>8325</v>
      </c>
      <c r="D78" s="160"/>
      <c r="E78" s="181">
        <v>8098</v>
      </c>
      <c r="F78" s="176"/>
      <c r="G78" s="165">
        <v>8405</v>
      </c>
      <c r="H78" s="160"/>
      <c r="I78" s="181">
        <v>8358</v>
      </c>
      <c r="J78" s="176"/>
      <c r="K78" s="165">
        <v>8328</v>
      </c>
      <c r="L78" s="160"/>
      <c r="M78" s="181">
        <v>8641</v>
      </c>
      <c r="N78" s="176"/>
      <c r="O78" s="165">
        <v>8823</v>
      </c>
      <c r="P78" s="160"/>
      <c r="Q78" s="181">
        <v>8875</v>
      </c>
      <c r="R78" s="176"/>
      <c r="S78" s="165">
        <v>8929</v>
      </c>
      <c r="T78" s="160"/>
      <c r="U78" s="181">
        <v>8439</v>
      </c>
      <c r="V78" s="176"/>
      <c r="W78" s="205">
        <v>8345</v>
      </c>
      <c r="X78" s="207"/>
      <c r="Y78" s="181">
        <v>8412</v>
      </c>
      <c r="Z78" s="176"/>
    </row>
    <row r="79" spans="1:26" ht="15">
      <c r="A79" s="188"/>
      <c r="B79" s="187" t="s">
        <v>82</v>
      </c>
      <c r="C79" s="192">
        <v>5248</v>
      </c>
      <c r="D79" s="160"/>
      <c r="E79" s="181">
        <v>5457</v>
      </c>
      <c r="F79" s="176"/>
      <c r="G79" s="165">
        <v>6031</v>
      </c>
      <c r="H79" s="160"/>
      <c r="I79" s="181">
        <v>8325</v>
      </c>
      <c r="J79" s="176"/>
      <c r="K79" s="165">
        <v>6837</v>
      </c>
      <c r="L79" s="160"/>
      <c r="M79" s="181">
        <v>7777</v>
      </c>
      <c r="N79" s="176"/>
      <c r="O79" s="165">
        <v>7321</v>
      </c>
      <c r="P79" s="160"/>
      <c r="Q79" s="181">
        <v>6837</v>
      </c>
      <c r="R79" s="176"/>
      <c r="S79" s="165">
        <v>7053</v>
      </c>
      <c r="T79" s="160"/>
      <c r="U79" s="181">
        <v>6716</v>
      </c>
      <c r="V79" s="176"/>
      <c r="W79" s="205">
        <v>6522</v>
      </c>
      <c r="X79" s="207"/>
      <c r="Y79" s="181">
        <v>6489</v>
      </c>
      <c r="Z79" s="176"/>
    </row>
    <row r="80" spans="1:26" ht="15">
      <c r="A80" s="188"/>
      <c r="B80" s="187" t="s">
        <v>89</v>
      </c>
      <c r="C80" s="192">
        <v>3049</v>
      </c>
      <c r="D80" s="160"/>
      <c r="E80" s="181">
        <v>3784</v>
      </c>
      <c r="F80" s="176"/>
      <c r="G80" s="165">
        <v>3112</v>
      </c>
      <c r="H80" s="160"/>
      <c r="I80" s="181">
        <v>5681</v>
      </c>
      <c r="J80" s="176"/>
      <c r="K80" s="165">
        <v>4450</v>
      </c>
      <c r="L80" s="160"/>
      <c r="M80" s="181">
        <v>4880</v>
      </c>
      <c r="N80" s="176"/>
      <c r="O80" s="165">
        <v>4654</v>
      </c>
      <c r="P80" s="160"/>
      <c r="Q80" s="181">
        <v>4392</v>
      </c>
      <c r="R80" s="176"/>
      <c r="S80" s="165">
        <v>4451</v>
      </c>
      <c r="T80" s="160"/>
      <c r="U80" s="181">
        <v>4491</v>
      </c>
      <c r="V80" s="176"/>
      <c r="W80" s="205">
        <v>4110</v>
      </c>
      <c r="X80" s="207"/>
      <c r="Y80" s="181">
        <v>5154</v>
      </c>
      <c r="Z80" s="176"/>
    </row>
    <row r="81" spans="1:26" ht="15">
      <c r="A81" s="188"/>
      <c r="B81" s="187" t="s">
        <v>83</v>
      </c>
      <c r="C81" s="192">
        <v>26648935</v>
      </c>
      <c r="D81" s="160"/>
      <c r="E81" s="181">
        <v>38236994</v>
      </c>
      <c r="F81" s="176"/>
      <c r="G81" s="165">
        <v>34717004</v>
      </c>
      <c r="H81" s="160"/>
      <c r="I81" s="181">
        <v>43312529</v>
      </c>
      <c r="J81" s="176"/>
      <c r="K81" s="165">
        <v>50961798</v>
      </c>
      <c r="L81" s="160"/>
      <c r="M81" s="181">
        <v>54056948</v>
      </c>
      <c r="N81" s="176"/>
      <c r="O81" s="165">
        <v>38073214</v>
      </c>
      <c r="P81" s="160"/>
      <c r="Q81" s="181">
        <v>41135666</v>
      </c>
      <c r="R81" s="176"/>
      <c r="S81" s="165">
        <v>40389705</v>
      </c>
      <c r="T81" s="160"/>
      <c r="U81" s="181">
        <v>46092906</v>
      </c>
      <c r="V81" s="176"/>
      <c r="W81" s="205">
        <v>43588955</v>
      </c>
      <c r="X81" s="207"/>
      <c r="Y81" s="181">
        <v>42413690</v>
      </c>
      <c r="Z81" s="176"/>
    </row>
    <row r="82" spans="1:26" ht="15">
      <c r="A82" s="188"/>
      <c r="B82" s="187"/>
      <c r="C82" s="192"/>
      <c r="D82" s="160"/>
      <c r="E82" s="181"/>
      <c r="F82" s="176"/>
      <c r="G82" s="165"/>
      <c r="H82" s="160"/>
      <c r="I82" s="181"/>
      <c r="J82" s="176"/>
      <c r="K82" s="165"/>
      <c r="L82" s="160"/>
      <c r="M82" s="181"/>
      <c r="N82" s="176"/>
      <c r="O82" s="165"/>
      <c r="P82" s="160"/>
      <c r="Q82" s="181"/>
      <c r="R82" s="176"/>
      <c r="S82" s="165"/>
      <c r="T82" s="160"/>
      <c r="U82" s="181"/>
      <c r="V82" s="176"/>
      <c r="W82" s="205"/>
      <c r="X82" s="207"/>
      <c r="Y82" s="181"/>
      <c r="Z82" s="176"/>
    </row>
    <row r="83" spans="1:26" ht="15">
      <c r="A83" s="188" t="s">
        <v>96</v>
      </c>
      <c r="B83" s="187" t="s">
        <v>44</v>
      </c>
      <c r="C83" s="192">
        <v>22143</v>
      </c>
      <c r="D83" s="166">
        <v>41285.666597222225</v>
      </c>
      <c r="E83" s="181">
        <v>51733</v>
      </c>
      <c r="F83" s="176">
        <v>41317.672002314815</v>
      </c>
      <c r="G83" s="165">
        <v>99716</v>
      </c>
      <c r="H83" s="160">
        <v>41354.25003472222</v>
      </c>
      <c r="I83" s="181">
        <v>18093</v>
      </c>
      <c r="J83" s="176">
        <v>41369.39570601852</v>
      </c>
      <c r="K83" s="165">
        <v>16164</v>
      </c>
      <c r="L83" s="160">
        <v>41418.665972222225</v>
      </c>
      <c r="M83" s="181">
        <v>16710</v>
      </c>
      <c r="N83" s="176">
        <v>41451.39513888889</v>
      </c>
      <c r="O83" s="165">
        <v>21985</v>
      </c>
      <c r="P83" s="160">
        <v>41457.665972222225</v>
      </c>
      <c r="Q83" s="181">
        <v>16153</v>
      </c>
      <c r="R83" s="176">
        <v>41513.665972222225</v>
      </c>
      <c r="S83" s="165">
        <v>17272</v>
      </c>
      <c r="T83" s="160">
        <v>41544.665972222225</v>
      </c>
      <c r="U83" s="181">
        <v>17530</v>
      </c>
      <c r="V83" s="176">
        <v>41576.66645833333</v>
      </c>
      <c r="W83" s="205">
        <v>15886</v>
      </c>
      <c r="X83" s="207">
        <v>41607.541666666664</v>
      </c>
      <c r="Y83" s="181">
        <v>15497</v>
      </c>
      <c r="Z83" s="176">
        <v>41620.66670138889</v>
      </c>
    </row>
    <row r="84" spans="1:26" ht="15">
      <c r="A84" s="188"/>
      <c r="B84" s="187" t="s">
        <v>80</v>
      </c>
      <c r="C84" s="192">
        <v>10546</v>
      </c>
      <c r="D84" s="160"/>
      <c r="E84" s="181">
        <v>38534</v>
      </c>
      <c r="F84" s="176"/>
      <c r="G84" s="165">
        <v>11556</v>
      </c>
      <c r="H84" s="160"/>
      <c r="I84" s="181">
        <v>9823</v>
      </c>
      <c r="J84" s="176"/>
      <c r="K84" s="165">
        <v>8825</v>
      </c>
      <c r="L84" s="160"/>
      <c r="M84" s="181">
        <v>9341</v>
      </c>
      <c r="N84" s="176"/>
      <c r="O84" s="165">
        <v>9289</v>
      </c>
      <c r="P84" s="160"/>
      <c r="Q84" s="181">
        <v>9341</v>
      </c>
      <c r="R84" s="176"/>
      <c r="S84" s="165">
        <v>9142</v>
      </c>
      <c r="T84" s="160"/>
      <c r="U84" s="181">
        <v>9195</v>
      </c>
      <c r="V84" s="176"/>
      <c r="W84" s="205">
        <v>9171</v>
      </c>
      <c r="X84" s="207"/>
      <c r="Y84" s="181">
        <v>8535</v>
      </c>
      <c r="Z84" s="176"/>
    </row>
    <row r="85" spans="1:26" ht="15">
      <c r="A85" s="188"/>
      <c r="B85" s="187" t="s">
        <v>88</v>
      </c>
      <c r="C85" s="192">
        <v>8028</v>
      </c>
      <c r="D85" s="160"/>
      <c r="E85" s="181">
        <v>27465</v>
      </c>
      <c r="F85" s="176"/>
      <c r="G85" s="165">
        <v>8382</v>
      </c>
      <c r="H85" s="160"/>
      <c r="I85" s="181">
        <v>8100</v>
      </c>
      <c r="J85" s="176"/>
      <c r="K85" s="165">
        <v>7535</v>
      </c>
      <c r="L85" s="160"/>
      <c r="M85" s="181">
        <v>7154</v>
      </c>
      <c r="N85" s="176"/>
      <c r="O85" s="165">
        <v>6907</v>
      </c>
      <c r="P85" s="160"/>
      <c r="Q85" s="181">
        <v>7228</v>
      </c>
      <c r="R85" s="176"/>
      <c r="S85" s="165">
        <v>7208</v>
      </c>
      <c r="T85" s="160"/>
      <c r="U85" s="181">
        <v>7170</v>
      </c>
      <c r="V85" s="176"/>
      <c r="W85" s="205">
        <v>8324</v>
      </c>
      <c r="X85" s="207"/>
      <c r="Y85" s="181">
        <v>8325</v>
      </c>
      <c r="Z85" s="176"/>
    </row>
    <row r="86" spans="1:26" ht="15">
      <c r="A86" s="188"/>
      <c r="B86" s="187" t="s">
        <v>82</v>
      </c>
      <c r="C86" s="192">
        <v>4843</v>
      </c>
      <c r="D86" s="160"/>
      <c r="E86" s="181">
        <v>7411</v>
      </c>
      <c r="F86" s="176"/>
      <c r="G86" s="165">
        <v>5315</v>
      </c>
      <c r="H86" s="160"/>
      <c r="I86" s="181">
        <v>7047</v>
      </c>
      <c r="J86" s="176"/>
      <c r="K86" s="165">
        <v>5439</v>
      </c>
      <c r="L86" s="160"/>
      <c r="M86" s="181">
        <v>5997</v>
      </c>
      <c r="N86" s="176"/>
      <c r="O86" s="165">
        <v>5432</v>
      </c>
      <c r="P86" s="160"/>
      <c r="Q86" s="181">
        <v>5512</v>
      </c>
      <c r="R86" s="176"/>
      <c r="S86" s="165">
        <v>5434</v>
      </c>
      <c r="T86" s="160"/>
      <c r="U86" s="181">
        <v>5294</v>
      </c>
      <c r="V86" s="176"/>
      <c r="W86" s="205">
        <v>5243</v>
      </c>
      <c r="X86" s="207"/>
      <c r="Y86" s="181">
        <v>5147</v>
      </c>
      <c r="Z86" s="176"/>
    </row>
    <row r="87" spans="1:26" ht="15">
      <c r="A87" s="188"/>
      <c r="B87" s="187" t="s">
        <v>89</v>
      </c>
      <c r="C87" s="192">
        <v>2525</v>
      </c>
      <c r="D87" s="160"/>
      <c r="E87" s="181">
        <v>3113</v>
      </c>
      <c r="F87" s="176"/>
      <c r="G87" s="165">
        <v>2682</v>
      </c>
      <c r="H87" s="160"/>
      <c r="I87" s="181">
        <v>4136</v>
      </c>
      <c r="J87" s="176"/>
      <c r="K87" s="165">
        <v>3478</v>
      </c>
      <c r="L87" s="160"/>
      <c r="M87" s="181">
        <v>3772</v>
      </c>
      <c r="N87" s="176"/>
      <c r="O87" s="165">
        <v>3534</v>
      </c>
      <c r="P87" s="160"/>
      <c r="Q87" s="181">
        <v>3179</v>
      </c>
      <c r="R87" s="176"/>
      <c r="S87" s="165">
        <v>3409</v>
      </c>
      <c r="T87" s="160"/>
      <c r="U87" s="181">
        <v>3595</v>
      </c>
      <c r="V87" s="176"/>
      <c r="W87" s="205">
        <v>3290</v>
      </c>
      <c r="X87" s="207"/>
      <c r="Y87" s="181">
        <v>4183</v>
      </c>
      <c r="Z87" s="176"/>
    </row>
    <row r="88" spans="1:26" ht="15">
      <c r="A88" s="188"/>
      <c r="B88" s="187" t="s">
        <v>83</v>
      </c>
      <c r="C88" s="192">
        <v>20049609</v>
      </c>
      <c r="D88" s="160"/>
      <c r="E88" s="181">
        <v>27821765</v>
      </c>
      <c r="F88" s="176"/>
      <c r="G88" s="165">
        <v>25701588</v>
      </c>
      <c r="H88" s="160"/>
      <c r="I88" s="181">
        <v>32202407</v>
      </c>
      <c r="J88" s="176"/>
      <c r="K88" s="165">
        <v>37342899</v>
      </c>
      <c r="L88" s="160"/>
      <c r="M88" s="181">
        <v>42436136</v>
      </c>
      <c r="N88" s="176"/>
      <c r="O88" s="165">
        <v>28551411</v>
      </c>
      <c r="P88" s="160"/>
      <c r="Q88" s="181">
        <v>31070443</v>
      </c>
      <c r="R88" s="176"/>
      <c r="S88" s="165">
        <v>32148541</v>
      </c>
      <c r="T88" s="160"/>
      <c r="U88" s="181">
        <v>35098591</v>
      </c>
      <c r="V88" s="176"/>
      <c r="W88" s="205">
        <v>32821566</v>
      </c>
      <c r="X88" s="207"/>
      <c r="Y88" s="181">
        <v>30865899</v>
      </c>
      <c r="Z88" s="176"/>
    </row>
    <row r="89" spans="1:26" ht="15">
      <c r="A89" s="188"/>
      <c r="B89" s="187"/>
      <c r="C89" s="192"/>
      <c r="D89" s="160"/>
      <c r="E89" s="181"/>
      <c r="F89" s="176"/>
      <c r="G89" s="165"/>
      <c r="H89" s="160"/>
      <c r="I89" s="181"/>
      <c r="J89" s="176"/>
      <c r="K89" s="165"/>
      <c r="L89" s="160"/>
      <c r="M89" s="181"/>
      <c r="N89" s="176"/>
      <c r="O89" s="165"/>
      <c r="P89" s="160"/>
      <c r="Q89" s="181"/>
      <c r="R89" s="176"/>
      <c r="S89" s="165"/>
      <c r="T89" s="160"/>
      <c r="U89" s="181"/>
      <c r="V89" s="176"/>
      <c r="W89" s="205"/>
      <c r="X89" s="207"/>
      <c r="Y89" s="181"/>
      <c r="Z89" s="176"/>
    </row>
    <row r="90" spans="1:26" ht="15">
      <c r="A90" s="188" t="s">
        <v>97</v>
      </c>
      <c r="B90" s="187" t="s">
        <v>44</v>
      </c>
      <c r="C90" s="192">
        <v>22143</v>
      </c>
      <c r="D90" s="166">
        <v>41285.666597222225</v>
      </c>
      <c r="E90" s="181">
        <v>35931</v>
      </c>
      <c r="F90" s="176">
        <v>41317.67199074074</v>
      </c>
      <c r="G90" s="165">
        <v>57747</v>
      </c>
      <c r="H90" s="160">
        <v>41360.250752314816</v>
      </c>
      <c r="I90" s="181">
        <v>18085</v>
      </c>
      <c r="J90" s="176">
        <v>41369.39570601852</v>
      </c>
      <c r="K90" s="165">
        <v>15156</v>
      </c>
      <c r="L90" s="160">
        <v>41418.665972222225</v>
      </c>
      <c r="M90" s="181">
        <v>16710</v>
      </c>
      <c r="N90" s="176">
        <v>41451.39513888889</v>
      </c>
      <c r="O90" s="165">
        <v>21984</v>
      </c>
      <c r="P90" s="160">
        <v>41457.665972222225</v>
      </c>
      <c r="Q90" s="181">
        <v>16153</v>
      </c>
      <c r="R90" s="176">
        <v>41513.665972222225</v>
      </c>
      <c r="S90" s="165">
        <v>17267</v>
      </c>
      <c r="T90" s="160">
        <v>41544.665972222225</v>
      </c>
      <c r="U90" s="181">
        <v>17530</v>
      </c>
      <c r="V90" s="176">
        <v>41576.66645833333</v>
      </c>
      <c r="W90" s="205">
        <v>15886</v>
      </c>
      <c r="X90" s="207">
        <v>41607.541666666664</v>
      </c>
      <c r="Y90" s="181">
        <v>15497</v>
      </c>
      <c r="Z90" s="176">
        <v>41620.66670138889</v>
      </c>
    </row>
    <row r="91" spans="1:26" ht="15">
      <c r="A91" s="188"/>
      <c r="B91" s="187" t="s">
        <v>80</v>
      </c>
      <c r="C91" s="192">
        <v>10547</v>
      </c>
      <c r="D91" s="160"/>
      <c r="E91" s="181">
        <v>22173</v>
      </c>
      <c r="F91" s="176"/>
      <c r="G91" s="165">
        <v>9415</v>
      </c>
      <c r="H91" s="160"/>
      <c r="I91" s="181">
        <v>9872</v>
      </c>
      <c r="J91" s="176"/>
      <c r="K91" s="165">
        <v>8842</v>
      </c>
      <c r="L91" s="160"/>
      <c r="M91" s="181">
        <v>9341</v>
      </c>
      <c r="N91" s="176"/>
      <c r="O91" s="165">
        <v>9288</v>
      </c>
      <c r="P91" s="160"/>
      <c r="Q91" s="181">
        <v>9335</v>
      </c>
      <c r="R91" s="176"/>
      <c r="S91" s="165">
        <v>9142</v>
      </c>
      <c r="T91" s="160"/>
      <c r="U91" s="181">
        <v>9195</v>
      </c>
      <c r="V91" s="176"/>
      <c r="W91" s="205">
        <v>9171</v>
      </c>
      <c r="X91" s="207"/>
      <c r="Y91" s="181">
        <v>8325</v>
      </c>
      <c r="Z91" s="176"/>
    </row>
    <row r="92" spans="1:26" ht="15">
      <c r="A92" s="188"/>
      <c r="B92" s="187" t="s">
        <v>88</v>
      </c>
      <c r="C92" s="192">
        <v>7243</v>
      </c>
      <c r="D92" s="160"/>
      <c r="E92" s="181">
        <v>16801</v>
      </c>
      <c r="F92" s="176"/>
      <c r="G92" s="165">
        <v>6477</v>
      </c>
      <c r="H92" s="160"/>
      <c r="I92" s="181">
        <v>7560</v>
      </c>
      <c r="J92" s="176"/>
      <c r="K92" s="165">
        <v>6920</v>
      </c>
      <c r="L92" s="160"/>
      <c r="M92" s="181">
        <v>7196</v>
      </c>
      <c r="N92" s="176"/>
      <c r="O92" s="165">
        <v>6680</v>
      </c>
      <c r="P92" s="160"/>
      <c r="Q92" s="181">
        <v>6657</v>
      </c>
      <c r="R92" s="176"/>
      <c r="S92" s="165">
        <v>6817</v>
      </c>
      <c r="T92" s="160"/>
      <c r="U92" s="181">
        <v>6602</v>
      </c>
      <c r="V92" s="176"/>
      <c r="W92" s="205">
        <v>6865</v>
      </c>
      <c r="X92" s="207"/>
      <c r="Y92" s="181">
        <v>7027</v>
      </c>
      <c r="Z92" s="176"/>
    </row>
    <row r="93" spans="1:26" ht="15">
      <c r="A93" s="188"/>
      <c r="B93" s="187" t="s">
        <v>82</v>
      </c>
      <c r="C93" s="192">
        <v>3796</v>
      </c>
      <c r="D93" s="160"/>
      <c r="E93" s="181">
        <v>4561</v>
      </c>
      <c r="F93" s="176"/>
      <c r="G93" s="165">
        <v>3808</v>
      </c>
      <c r="H93" s="160"/>
      <c r="I93" s="181">
        <v>6709</v>
      </c>
      <c r="J93" s="176"/>
      <c r="K93" s="165">
        <v>4378</v>
      </c>
      <c r="L93" s="160"/>
      <c r="M93" s="181">
        <v>5012</v>
      </c>
      <c r="N93" s="176"/>
      <c r="O93" s="165">
        <v>4264</v>
      </c>
      <c r="P93" s="160"/>
      <c r="Q93" s="181">
        <v>3983</v>
      </c>
      <c r="R93" s="176"/>
      <c r="S93" s="165">
        <v>4200</v>
      </c>
      <c r="T93" s="160"/>
      <c r="U93" s="181">
        <v>4172</v>
      </c>
      <c r="V93" s="176"/>
      <c r="W93" s="205">
        <v>3822</v>
      </c>
      <c r="X93" s="207"/>
      <c r="Y93" s="181">
        <v>3903</v>
      </c>
      <c r="Z93" s="176"/>
    </row>
    <row r="94" spans="1:26" ht="15">
      <c r="A94" s="188"/>
      <c r="B94" s="187" t="s">
        <v>89</v>
      </c>
      <c r="C94" s="192">
        <v>1830</v>
      </c>
      <c r="D94" s="160"/>
      <c r="E94" s="181">
        <v>2244</v>
      </c>
      <c r="F94" s="176"/>
      <c r="G94" s="165">
        <v>1849</v>
      </c>
      <c r="H94" s="160"/>
      <c r="I94" s="181">
        <v>3607</v>
      </c>
      <c r="J94" s="176"/>
      <c r="K94" s="165">
        <v>2527</v>
      </c>
      <c r="L94" s="160"/>
      <c r="M94" s="181">
        <v>2739</v>
      </c>
      <c r="N94" s="176"/>
      <c r="O94" s="165">
        <v>2626</v>
      </c>
      <c r="P94" s="160"/>
      <c r="Q94" s="181">
        <v>2307</v>
      </c>
      <c r="R94" s="176"/>
      <c r="S94" s="165">
        <v>2466</v>
      </c>
      <c r="T94" s="160"/>
      <c r="U94" s="181">
        <v>2719</v>
      </c>
      <c r="V94" s="176"/>
      <c r="W94" s="205">
        <v>2300</v>
      </c>
      <c r="X94" s="207"/>
      <c r="Y94" s="181">
        <v>3158</v>
      </c>
      <c r="Z94" s="176"/>
    </row>
    <row r="95" spans="1:26" ht="15">
      <c r="A95" s="188"/>
      <c r="B95" s="187" t="s">
        <v>83</v>
      </c>
      <c r="C95" s="192">
        <v>14252680</v>
      </c>
      <c r="D95" s="160"/>
      <c r="E95" s="181">
        <v>19104196</v>
      </c>
      <c r="F95" s="176"/>
      <c r="G95" s="165">
        <v>18348370</v>
      </c>
      <c r="H95" s="160"/>
      <c r="I95" s="181">
        <v>23111988</v>
      </c>
      <c r="J95" s="176"/>
      <c r="K95" s="165">
        <v>26529037</v>
      </c>
      <c r="L95" s="160"/>
      <c r="M95" s="181">
        <v>28831371</v>
      </c>
      <c r="N95" s="176"/>
      <c r="O95" s="165">
        <v>20730693</v>
      </c>
      <c r="P95" s="160"/>
      <c r="Q95" s="181">
        <v>21679816</v>
      </c>
      <c r="R95" s="176"/>
      <c r="S95" s="165">
        <v>20983117</v>
      </c>
      <c r="T95" s="160"/>
      <c r="U95" s="181">
        <v>24600177</v>
      </c>
      <c r="V95" s="176"/>
      <c r="W95" s="205">
        <v>23106636</v>
      </c>
      <c r="X95" s="207"/>
      <c r="Y95" s="181">
        <v>22020955</v>
      </c>
      <c r="Z95" s="176"/>
    </row>
    <row r="96" spans="1:26" ht="15">
      <c r="A96" s="188"/>
      <c r="B96" s="187"/>
      <c r="C96" s="189"/>
      <c r="D96" s="160"/>
      <c r="E96" s="175"/>
      <c r="F96" s="176"/>
      <c r="G96" s="159"/>
      <c r="H96" s="160"/>
      <c r="I96" s="175"/>
      <c r="J96" s="176"/>
      <c r="K96" s="159"/>
      <c r="L96" s="160"/>
      <c r="M96" s="175"/>
      <c r="N96" s="176"/>
      <c r="O96" s="159"/>
      <c r="P96" s="160"/>
      <c r="Q96" s="175"/>
      <c r="R96" s="176"/>
      <c r="S96" s="159"/>
      <c r="T96" s="160"/>
      <c r="U96" s="175"/>
      <c r="V96" s="176"/>
      <c r="W96" s="205"/>
      <c r="X96" s="207"/>
      <c r="Y96" s="175"/>
      <c r="Z96" s="176"/>
    </row>
    <row r="97" spans="1:26" ht="15">
      <c r="A97" s="188" t="s">
        <v>98</v>
      </c>
      <c r="B97" s="187" t="s">
        <v>44</v>
      </c>
      <c r="C97" s="192">
        <v>18331</v>
      </c>
      <c r="D97" s="166">
        <v>41289.66643518519</v>
      </c>
      <c r="E97" s="181">
        <v>48701</v>
      </c>
      <c r="F97" s="176">
        <v>41316.39864583333</v>
      </c>
      <c r="G97" s="165">
        <v>468268</v>
      </c>
      <c r="H97" s="160">
        <v>41354.25003472222</v>
      </c>
      <c r="I97" s="181">
        <v>16755</v>
      </c>
      <c r="J97" s="176">
        <v>41380.66626157407</v>
      </c>
      <c r="K97" s="165">
        <v>16239</v>
      </c>
      <c r="L97" s="160">
        <v>41423.39513888889</v>
      </c>
      <c r="M97" s="181">
        <v>16416</v>
      </c>
      <c r="N97" s="176">
        <v>41443.665972222225</v>
      </c>
      <c r="O97" s="165">
        <v>18770</v>
      </c>
      <c r="P97" s="160">
        <v>41457.665972222225</v>
      </c>
      <c r="Q97" s="181">
        <v>16620</v>
      </c>
      <c r="R97" s="176">
        <v>41499.665972222225</v>
      </c>
      <c r="S97" s="165">
        <v>16470</v>
      </c>
      <c r="T97" s="160">
        <v>41536.666666666664</v>
      </c>
      <c r="U97" s="181">
        <v>15839</v>
      </c>
      <c r="V97" s="176">
        <v>41549.66670138889</v>
      </c>
      <c r="W97" s="205">
        <v>15744</v>
      </c>
      <c r="X97" s="207">
        <v>41607.541666666664</v>
      </c>
      <c r="Y97" s="181">
        <v>15208</v>
      </c>
      <c r="Z97" s="176">
        <v>41620.66670138889</v>
      </c>
    </row>
    <row r="98" spans="1:26" ht="15">
      <c r="A98" s="188"/>
      <c r="B98" s="187" t="s">
        <v>80</v>
      </c>
      <c r="C98" s="192">
        <v>10397</v>
      </c>
      <c r="D98" s="160"/>
      <c r="E98" s="181">
        <v>42451</v>
      </c>
      <c r="F98" s="176"/>
      <c r="G98" s="165">
        <v>14850</v>
      </c>
      <c r="H98" s="160"/>
      <c r="I98" s="181">
        <v>9473</v>
      </c>
      <c r="J98" s="176"/>
      <c r="K98" s="165">
        <v>9400</v>
      </c>
      <c r="L98" s="160"/>
      <c r="M98" s="181">
        <v>9354</v>
      </c>
      <c r="N98" s="176"/>
      <c r="O98" s="165">
        <v>12313</v>
      </c>
      <c r="P98" s="160"/>
      <c r="Q98" s="181">
        <v>9346</v>
      </c>
      <c r="R98" s="176"/>
      <c r="S98" s="165">
        <v>8603</v>
      </c>
      <c r="T98" s="160"/>
      <c r="U98" s="181">
        <v>8313</v>
      </c>
      <c r="V98" s="176"/>
      <c r="W98" s="205">
        <v>8264</v>
      </c>
      <c r="X98" s="207"/>
      <c r="Y98" s="181">
        <v>8321</v>
      </c>
      <c r="Z98" s="176"/>
    </row>
    <row r="99" spans="1:26" ht="15">
      <c r="A99" s="188"/>
      <c r="B99" s="187" t="s">
        <v>88</v>
      </c>
      <c r="C99" s="192">
        <v>7449</v>
      </c>
      <c r="D99" s="160"/>
      <c r="E99" s="181">
        <v>29777</v>
      </c>
      <c r="F99" s="176"/>
      <c r="G99" s="165">
        <v>7555</v>
      </c>
      <c r="H99" s="160"/>
      <c r="I99" s="181">
        <v>6915</v>
      </c>
      <c r="J99" s="176"/>
      <c r="K99" s="165">
        <v>7795</v>
      </c>
      <c r="L99" s="160"/>
      <c r="M99" s="181">
        <v>8113</v>
      </c>
      <c r="N99" s="176"/>
      <c r="O99" s="165">
        <v>6612</v>
      </c>
      <c r="P99" s="160"/>
      <c r="Q99" s="181">
        <v>7301</v>
      </c>
      <c r="R99" s="176"/>
      <c r="S99" s="165">
        <v>7208</v>
      </c>
      <c r="T99" s="160"/>
      <c r="U99" s="181">
        <v>6783</v>
      </c>
      <c r="V99" s="176"/>
      <c r="W99" s="205">
        <v>7302</v>
      </c>
      <c r="X99" s="207"/>
      <c r="Y99" s="181">
        <v>7050</v>
      </c>
      <c r="Z99" s="176"/>
    </row>
    <row r="100" spans="1:26" ht="15">
      <c r="A100" s="188"/>
      <c r="B100" s="187" t="s">
        <v>82</v>
      </c>
      <c r="C100" s="192">
        <v>4568</v>
      </c>
      <c r="D100" s="160"/>
      <c r="E100" s="181">
        <v>8361</v>
      </c>
      <c r="F100" s="176"/>
      <c r="G100" s="165">
        <v>4089</v>
      </c>
      <c r="H100" s="160"/>
      <c r="I100" s="181">
        <v>6370</v>
      </c>
      <c r="J100" s="176"/>
      <c r="K100" s="165">
        <v>4481</v>
      </c>
      <c r="L100" s="160"/>
      <c r="M100" s="181">
        <v>4486</v>
      </c>
      <c r="N100" s="176"/>
      <c r="O100" s="165">
        <v>4165</v>
      </c>
      <c r="P100" s="160"/>
      <c r="Q100" s="181">
        <v>4138</v>
      </c>
      <c r="R100" s="176"/>
      <c r="S100" s="165">
        <v>4542</v>
      </c>
      <c r="T100" s="160"/>
      <c r="U100" s="181">
        <v>4354</v>
      </c>
      <c r="V100" s="176"/>
      <c r="W100" s="205">
        <v>4142</v>
      </c>
      <c r="X100" s="207"/>
      <c r="Y100" s="181">
        <v>4566</v>
      </c>
      <c r="Z100" s="176"/>
    </row>
    <row r="101" spans="1:26" ht="15">
      <c r="A101" s="188"/>
      <c r="B101" s="187" t="s">
        <v>89</v>
      </c>
      <c r="C101" s="192">
        <v>2507</v>
      </c>
      <c r="D101" s="160"/>
      <c r="E101" s="181">
        <v>3088</v>
      </c>
      <c r="F101" s="176"/>
      <c r="G101" s="165">
        <v>2494</v>
      </c>
      <c r="H101" s="160"/>
      <c r="I101" s="181">
        <v>3902</v>
      </c>
      <c r="J101" s="176"/>
      <c r="K101" s="165">
        <v>3575</v>
      </c>
      <c r="L101" s="160"/>
      <c r="M101" s="181">
        <v>3767</v>
      </c>
      <c r="N101" s="176"/>
      <c r="O101" s="165">
        <v>3276</v>
      </c>
      <c r="P101" s="160"/>
      <c r="Q101" s="181">
        <v>3219</v>
      </c>
      <c r="R101" s="176"/>
      <c r="S101" s="165">
        <v>3568</v>
      </c>
      <c r="T101" s="160"/>
      <c r="U101" s="181">
        <v>3265</v>
      </c>
      <c r="V101" s="176"/>
      <c r="W101" s="205">
        <v>2300</v>
      </c>
      <c r="X101" s="207"/>
      <c r="Y101" s="181">
        <v>4063</v>
      </c>
      <c r="Z101" s="176"/>
    </row>
    <row r="102" spans="1:26" ht="15">
      <c r="A102" s="188"/>
      <c r="B102" s="187" t="s">
        <v>83</v>
      </c>
      <c r="C102" s="192">
        <v>23602559</v>
      </c>
      <c r="D102" s="160"/>
      <c r="E102" s="181">
        <v>32053370</v>
      </c>
      <c r="F102" s="176"/>
      <c r="G102" s="165">
        <v>29324283</v>
      </c>
      <c r="H102" s="160"/>
      <c r="I102" s="181">
        <v>36719584</v>
      </c>
      <c r="J102" s="176"/>
      <c r="K102" s="165">
        <v>40537421</v>
      </c>
      <c r="L102" s="160"/>
      <c r="M102" s="181">
        <v>45609259</v>
      </c>
      <c r="N102" s="176"/>
      <c r="O102" s="165">
        <v>30950820</v>
      </c>
      <c r="P102" s="160"/>
      <c r="Q102" s="181">
        <v>32559562</v>
      </c>
      <c r="R102" s="176"/>
      <c r="S102" s="165">
        <v>33246170</v>
      </c>
      <c r="T102" s="160"/>
      <c r="U102" s="181">
        <v>36137127</v>
      </c>
      <c r="V102" s="176"/>
      <c r="W102" s="205">
        <v>33336974</v>
      </c>
      <c r="X102" s="207"/>
      <c r="Y102" s="181">
        <v>32038928</v>
      </c>
      <c r="Z102" s="176"/>
    </row>
    <row r="103" spans="1:26" ht="15">
      <c r="A103" s="188"/>
      <c r="B103" s="187"/>
      <c r="C103" s="192"/>
      <c r="D103" s="160"/>
      <c r="E103" s="181"/>
      <c r="F103" s="176"/>
      <c r="G103" s="165"/>
      <c r="H103" s="160"/>
      <c r="I103" s="181"/>
      <c r="J103" s="176"/>
      <c r="K103" s="165"/>
      <c r="L103" s="160"/>
      <c r="M103" s="181"/>
      <c r="N103" s="176"/>
      <c r="O103" s="165"/>
      <c r="P103" s="160"/>
      <c r="Q103" s="181"/>
      <c r="R103" s="176"/>
      <c r="S103" s="165"/>
      <c r="T103" s="160"/>
      <c r="U103" s="181"/>
      <c r="V103" s="176"/>
      <c r="W103" s="205"/>
      <c r="X103" s="207"/>
      <c r="Y103" s="181"/>
      <c r="Z103" s="176"/>
    </row>
    <row r="104" spans="1:26" ht="15">
      <c r="A104" s="188" t="s">
        <v>99</v>
      </c>
      <c r="B104" s="187" t="s">
        <v>44</v>
      </c>
      <c r="C104" s="192">
        <v>18331</v>
      </c>
      <c r="D104" s="166">
        <v>41289.66643518519</v>
      </c>
      <c r="E104" s="181">
        <v>68721</v>
      </c>
      <c r="F104" s="176">
        <v>41317.6718287037</v>
      </c>
      <c r="G104" s="165">
        <v>196758</v>
      </c>
      <c r="H104" s="160">
        <v>41354.25074074074</v>
      </c>
      <c r="I104" s="181">
        <v>16710</v>
      </c>
      <c r="J104" s="176">
        <v>41380.6718287037</v>
      </c>
      <c r="K104" s="165">
        <v>16210</v>
      </c>
      <c r="L104" s="160">
        <v>41423.39513888889</v>
      </c>
      <c r="M104" s="181">
        <v>16398</v>
      </c>
      <c r="N104" s="176">
        <v>41443.665972222225</v>
      </c>
      <c r="O104" s="165">
        <v>18832</v>
      </c>
      <c r="P104" s="160">
        <v>41457.665972222225</v>
      </c>
      <c r="Q104" s="181">
        <v>16617</v>
      </c>
      <c r="R104" s="176">
        <v>41499.665972222225</v>
      </c>
      <c r="S104" s="165">
        <v>16468</v>
      </c>
      <c r="T104" s="160">
        <v>41536.666666666664</v>
      </c>
      <c r="U104" s="181">
        <v>19019</v>
      </c>
      <c r="V104" s="176">
        <v>41549.402766203704</v>
      </c>
      <c r="W104" s="205">
        <v>15745</v>
      </c>
      <c r="X104" s="207">
        <v>41607.54170138889</v>
      </c>
      <c r="Y104" s="181">
        <v>15280</v>
      </c>
      <c r="Z104" s="176">
        <v>41620.66670138889</v>
      </c>
    </row>
    <row r="105" spans="1:26" ht="15">
      <c r="A105" s="188"/>
      <c r="B105" s="187" t="s">
        <v>80</v>
      </c>
      <c r="C105" s="192">
        <v>10404</v>
      </c>
      <c r="D105" s="160"/>
      <c r="E105" s="181">
        <v>54811</v>
      </c>
      <c r="F105" s="176"/>
      <c r="G105" s="165">
        <v>14850</v>
      </c>
      <c r="H105" s="160"/>
      <c r="I105" s="181">
        <v>9473</v>
      </c>
      <c r="J105" s="176"/>
      <c r="K105" s="165">
        <v>9442</v>
      </c>
      <c r="L105" s="160"/>
      <c r="M105" s="181">
        <v>9323</v>
      </c>
      <c r="N105" s="176"/>
      <c r="O105" s="165">
        <v>12292</v>
      </c>
      <c r="P105" s="160"/>
      <c r="Q105" s="181">
        <v>9307</v>
      </c>
      <c r="R105" s="176"/>
      <c r="S105" s="165">
        <v>8596</v>
      </c>
      <c r="T105" s="160"/>
      <c r="U105" s="181">
        <v>8300</v>
      </c>
      <c r="V105" s="176"/>
      <c r="W105" s="205">
        <v>8365</v>
      </c>
      <c r="X105" s="207"/>
      <c r="Y105" s="181">
        <v>8458</v>
      </c>
      <c r="Z105" s="176"/>
    </row>
    <row r="106" spans="1:26" ht="15">
      <c r="A106" s="188"/>
      <c r="B106" s="187" t="s">
        <v>88</v>
      </c>
      <c r="C106" s="192">
        <v>7412</v>
      </c>
      <c r="D106" s="160"/>
      <c r="E106" s="181">
        <v>38224</v>
      </c>
      <c r="F106" s="176"/>
      <c r="G106" s="165">
        <v>8989</v>
      </c>
      <c r="H106" s="160"/>
      <c r="I106" s="181">
        <v>6932</v>
      </c>
      <c r="J106" s="176"/>
      <c r="K106" s="165">
        <v>8238</v>
      </c>
      <c r="L106" s="160"/>
      <c r="M106" s="181">
        <v>8340</v>
      </c>
      <c r="N106" s="176"/>
      <c r="O106" s="165">
        <v>8454</v>
      </c>
      <c r="P106" s="160"/>
      <c r="Q106" s="181">
        <v>7357</v>
      </c>
      <c r="R106" s="176"/>
      <c r="S106" s="165">
        <v>7231</v>
      </c>
      <c r="T106" s="160"/>
      <c r="U106" s="181">
        <v>7171</v>
      </c>
      <c r="V106" s="176"/>
      <c r="W106" s="205">
        <v>7349</v>
      </c>
      <c r="X106" s="207"/>
      <c r="Y106" s="181">
        <v>7554</v>
      </c>
      <c r="Z106" s="176"/>
    </row>
    <row r="107" spans="1:26" ht="15">
      <c r="A107" s="188"/>
      <c r="B107" s="187" t="s">
        <v>82</v>
      </c>
      <c r="C107" s="192">
        <v>5287</v>
      </c>
      <c r="D107" s="160"/>
      <c r="E107" s="181">
        <v>10823</v>
      </c>
      <c r="F107" s="176"/>
      <c r="G107" s="165">
        <v>4933</v>
      </c>
      <c r="H107" s="160"/>
      <c r="I107" s="181">
        <v>6357</v>
      </c>
      <c r="J107" s="176"/>
      <c r="K107" s="165">
        <v>5059</v>
      </c>
      <c r="L107" s="160"/>
      <c r="M107" s="181">
        <v>5002</v>
      </c>
      <c r="N107" s="176"/>
      <c r="O107" s="165">
        <v>4677</v>
      </c>
      <c r="P107" s="160"/>
      <c r="Q107" s="181">
        <v>4424</v>
      </c>
      <c r="R107" s="176"/>
      <c r="S107" s="165">
        <v>4755</v>
      </c>
      <c r="T107" s="160"/>
      <c r="U107" s="181">
        <v>4849</v>
      </c>
      <c r="V107" s="176"/>
      <c r="W107" s="205">
        <v>4649</v>
      </c>
      <c r="X107" s="207"/>
      <c r="Y107" s="181">
        <v>4999</v>
      </c>
      <c r="Z107" s="176"/>
    </row>
    <row r="108" spans="1:26" ht="15">
      <c r="A108" s="188"/>
      <c r="B108" s="187" t="s">
        <v>89</v>
      </c>
      <c r="C108" s="192">
        <v>3174</v>
      </c>
      <c r="D108" s="160"/>
      <c r="E108" s="181">
        <v>3819</v>
      </c>
      <c r="F108" s="176"/>
      <c r="G108" s="165">
        <v>3074</v>
      </c>
      <c r="H108" s="160"/>
      <c r="I108" s="181">
        <v>4467</v>
      </c>
      <c r="J108" s="176"/>
      <c r="K108" s="165">
        <v>4709</v>
      </c>
      <c r="L108" s="160"/>
      <c r="M108" s="181">
        <v>4537</v>
      </c>
      <c r="N108" s="176"/>
      <c r="O108" s="165">
        <v>4163</v>
      </c>
      <c r="P108" s="160"/>
      <c r="Q108" s="181">
        <v>4174</v>
      </c>
      <c r="R108" s="176"/>
      <c r="S108" s="165">
        <v>4509</v>
      </c>
      <c r="T108" s="160"/>
      <c r="U108" s="181">
        <v>3996</v>
      </c>
      <c r="V108" s="176"/>
      <c r="W108" s="205">
        <v>3656</v>
      </c>
      <c r="X108" s="207"/>
      <c r="Y108" s="181">
        <v>4694</v>
      </c>
      <c r="Z108" s="176"/>
    </row>
    <row r="109" spans="1:26" ht="15">
      <c r="A109" s="188"/>
      <c r="B109" s="187" t="s">
        <v>83</v>
      </c>
      <c r="C109" s="192">
        <v>31805871</v>
      </c>
      <c r="D109" s="160"/>
      <c r="E109" s="181">
        <v>44561763</v>
      </c>
      <c r="F109" s="176"/>
      <c r="G109" s="165">
        <v>40835510</v>
      </c>
      <c r="H109" s="160"/>
      <c r="I109" s="181">
        <v>49606236</v>
      </c>
      <c r="J109" s="176"/>
      <c r="K109" s="165">
        <v>56222571</v>
      </c>
      <c r="L109" s="160"/>
      <c r="M109" s="181">
        <v>60116866</v>
      </c>
      <c r="N109" s="176"/>
      <c r="O109" s="165">
        <v>42314312</v>
      </c>
      <c r="P109" s="160"/>
      <c r="Q109" s="181">
        <v>44617409</v>
      </c>
      <c r="R109" s="176"/>
      <c r="S109" s="165">
        <v>45804102</v>
      </c>
      <c r="T109" s="160"/>
      <c r="U109" s="181">
        <v>50745695</v>
      </c>
      <c r="V109" s="176"/>
      <c r="W109" s="205">
        <v>49431293</v>
      </c>
      <c r="X109" s="207"/>
      <c r="Y109" s="181">
        <v>47282976</v>
      </c>
      <c r="Z109" s="176"/>
    </row>
    <row r="110" spans="1:26" ht="15">
      <c r="A110" s="188"/>
      <c r="B110" s="187"/>
      <c r="C110" s="189"/>
      <c r="D110" s="160"/>
      <c r="E110" s="175"/>
      <c r="F110" s="176"/>
      <c r="G110" s="159"/>
      <c r="H110" s="160"/>
      <c r="I110" s="175"/>
      <c r="J110" s="176"/>
      <c r="K110" s="159"/>
      <c r="L110" s="160"/>
      <c r="M110" s="175"/>
      <c r="N110" s="176"/>
      <c r="O110" s="159"/>
      <c r="P110" s="160"/>
      <c r="Q110" s="175"/>
      <c r="R110" s="176"/>
      <c r="S110" s="159"/>
      <c r="T110" s="160"/>
      <c r="U110" s="175"/>
      <c r="V110" s="176"/>
      <c r="W110" s="205"/>
      <c r="X110" s="207"/>
      <c r="Y110" s="175"/>
      <c r="Z110" s="176"/>
    </row>
    <row r="111" spans="1:26" ht="15">
      <c r="A111" s="188" t="s">
        <v>74</v>
      </c>
      <c r="B111" s="187" t="s">
        <v>80</v>
      </c>
      <c r="C111" s="192">
        <v>27212</v>
      </c>
      <c r="D111" s="160">
        <v>41305.66637731482</v>
      </c>
      <c r="E111" s="181">
        <v>25335</v>
      </c>
      <c r="F111" s="176">
        <v>41309.66637731482</v>
      </c>
      <c r="G111" s="165">
        <v>27625</v>
      </c>
      <c r="H111" s="160">
        <v>41361.66626157407</v>
      </c>
      <c r="I111" s="181">
        <v>26344</v>
      </c>
      <c r="J111" s="176">
        <v>41387.54803240741</v>
      </c>
      <c r="K111" s="165">
        <v>27485</v>
      </c>
      <c r="L111" s="160">
        <v>41425.665972222225</v>
      </c>
      <c r="M111" s="181">
        <v>27732</v>
      </c>
      <c r="N111" s="176">
        <v>41453.665972222225</v>
      </c>
      <c r="O111" s="165">
        <v>25837</v>
      </c>
      <c r="P111" s="160">
        <v>41458.02013888889</v>
      </c>
      <c r="Q111" s="181">
        <v>26632</v>
      </c>
      <c r="R111" s="176">
        <v>41516.665972222225</v>
      </c>
      <c r="S111" s="165">
        <v>26716</v>
      </c>
      <c r="T111" s="160">
        <v>41534.665972222225</v>
      </c>
      <c r="U111" s="181">
        <v>27858</v>
      </c>
      <c r="V111" s="176">
        <v>41577.665972222225</v>
      </c>
      <c r="W111" s="205">
        <v>37989</v>
      </c>
      <c r="X111" s="207">
        <v>41593.395833333336</v>
      </c>
      <c r="Y111" s="181">
        <v>36249</v>
      </c>
      <c r="Z111" s="176">
        <v>41621.395833333336</v>
      </c>
    </row>
    <row r="112" spans="1:26" ht="15">
      <c r="A112" s="188"/>
      <c r="B112" s="187" t="s">
        <v>88</v>
      </c>
      <c r="C112" s="192">
        <v>20692</v>
      </c>
      <c r="D112" s="160">
        <v>41305.66631944444</v>
      </c>
      <c r="E112" s="181">
        <v>19801</v>
      </c>
      <c r="F112" s="176">
        <v>41317.666493055556</v>
      </c>
      <c r="G112" s="165">
        <v>20495</v>
      </c>
      <c r="H112" s="160">
        <v>41348.666493055556</v>
      </c>
      <c r="I112" s="181">
        <v>22124</v>
      </c>
      <c r="J112" s="176">
        <v>41387.54861111111</v>
      </c>
      <c r="K112" s="165">
        <v>19943</v>
      </c>
      <c r="L112" s="160">
        <v>41425.665972222225</v>
      </c>
      <c r="M112" s="181">
        <v>19392</v>
      </c>
      <c r="N112" s="176">
        <v>41453.665972222225</v>
      </c>
      <c r="O112" s="165">
        <v>19121</v>
      </c>
      <c r="P112" s="160">
        <v>41486.665972222225</v>
      </c>
      <c r="Q112" s="181">
        <v>20558</v>
      </c>
      <c r="R112" s="176">
        <v>41516.665972222225</v>
      </c>
      <c r="S112" s="165">
        <v>20774</v>
      </c>
      <c r="T112" s="160">
        <v>41537.665972222225</v>
      </c>
      <c r="U112" s="181">
        <v>21316</v>
      </c>
      <c r="V112" s="176">
        <v>41548.665972222225</v>
      </c>
      <c r="W112" s="205">
        <v>23896</v>
      </c>
      <c r="X112" s="207">
        <v>41607.541493055556</v>
      </c>
      <c r="Y112" s="181">
        <v>23715</v>
      </c>
      <c r="Z112" s="176">
        <v>41628.666493055556</v>
      </c>
    </row>
    <row r="113" spans="1:26" ht="15">
      <c r="A113" s="188"/>
      <c r="B113" s="187" t="s">
        <v>82</v>
      </c>
      <c r="C113" s="192">
        <v>16356</v>
      </c>
      <c r="D113" s="160">
        <v>41305.665972222225</v>
      </c>
      <c r="E113" s="181">
        <v>15724</v>
      </c>
      <c r="F113" s="176">
        <v>41333.665972222225</v>
      </c>
      <c r="G113" s="165">
        <v>15942</v>
      </c>
      <c r="H113" s="160">
        <v>41348.665972222225</v>
      </c>
      <c r="I113" s="181">
        <v>21657</v>
      </c>
      <c r="J113" s="176">
        <v>41387.54791666667</v>
      </c>
      <c r="K113" s="165">
        <v>18121</v>
      </c>
      <c r="L113" s="160">
        <v>41425.665972222225</v>
      </c>
      <c r="M113" s="181">
        <v>17511</v>
      </c>
      <c r="N113" s="176">
        <v>41453.665972222225</v>
      </c>
      <c r="O113" s="165">
        <v>15706</v>
      </c>
      <c r="P113" s="160">
        <v>41486.665972222225</v>
      </c>
      <c r="Q113" s="181">
        <v>16582</v>
      </c>
      <c r="R113" s="176">
        <v>41516.665972222225</v>
      </c>
      <c r="S113" s="165">
        <v>17776</v>
      </c>
      <c r="T113" s="160">
        <v>41547.665972222225</v>
      </c>
      <c r="U113" s="181">
        <v>17600</v>
      </c>
      <c r="V113" s="176">
        <v>41548.665972222225</v>
      </c>
      <c r="W113" s="205">
        <v>17434</v>
      </c>
      <c r="X113" s="207">
        <v>41579.665972222225</v>
      </c>
      <c r="Y113" s="181">
        <v>17661</v>
      </c>
      <c r="Z113" s="176">
        <v>41610.665972222225</v>
      </c>
    </row>
    <row r="114" spans="1:26" ht="15">
      <c r="A114" s="188"/>
      <c r="B114" s="187" t="s">
        <v>89</v>
      </c>
      <c r="C114" s="192">
        <v>9108</v>
      </c>
      <c r="D114" s="160">
        <v>41214.663194444445</v>
      </c>
      <c r="E114" s="181">
        <v>10831</v>
      </c>
      <c r="F114" s="176">
        <v>40964.663194444445</v>
      </c>
      <c r="G114" s="165">
        <v>9035</v>
      </c>
      <c r="H114" s="160">
        <v>41361.663194444445</v>
      </c>
      <c r="I114" s="181">
        <v>13519</v>
      </c>
      <c r="J114" s="176">
        <v>41387.54861111111</v>
      </c>
      <c r="K114" s="165">
        <v>12281</v>
      </c>
      <c r="L114" s="160">
        <v>41425.663194444445</v>
      </c>
      <c r="M114" s="181">
        <v>12485</v>
      </c>
      <c r="N114" s="176">
        <v>41453.663194444445</v>
      </c>
      <c r="O114" s="165">
        <v>11452</v>
      </c>
      <c r="P114" s="160">
        <v>41486.663194444445</v>
      </c>
      <c r="Q114" s="181">
        <v>11119</v>
      </c>
      <c r="R114" s="176">
        <v>41507.583333333336</v>
      </c>
      <c r="S114" s="165">
        <v>12609</v>
      </c>
      <c r="T114" s="160">
        <v>41535.583333333336</v>
      </c>
      <c r="U114" s="181">
        <v>11509</v>
      </c>
      <c r="V114" s="176">
        <v>41555.663194444445</v>
      </c>
      <c r="W114" s="205">
        <v>11194</v>
      </c>
      <c r="X114" s="207">
        <v>41585.663194444445</v>
      </c>
      <c r="Y114" s="181">
        <v>13402</v>
      </c>
      <c r="Z114" s="176">
        <v>41626.583333333336</v>
      </c>
    </row>
    <row r="115" spans="1:26" ht="15">
      <c r="A115" s="188"/>
      <c r="B115" s="187" t="s">
        <v>83</v>
      </c>
      <c r="C115" s="192">
        <v>83351255</v>
      </c>
      <c r="D115" s="185">
        <v>41304</v>
      </c>
      <c r="E115" s="181">
        <v>111909716</v>
      </c>
      <c r="F115" s="178">
        <v>41331</v>
      </c>
      <c r="G115" s="165">
        <v>101442643</v>
      </c>
      <c r="H115" s="161">
        <v>41352</v>
      </c>
      <c r="I115" s="181">
        <v>117093841</v>
      </c>
      <c r="J115" s="178">
        <v>41381</v>
      </c>
      <c r="K115" s="165">
        <v>138986047</v>
      </c>
      <c r="L115" s="161">
        <v>41416</v>
      </c>
      <c r="M115" s="181">
        <v>141585136</v>
      </c>
      <c r="N115" s="178">
        <v>41449</v>
      </c>
      <c r="O115" s="165">
        <v>108118829</v>
      </c>
      <c r="P115" s="161">
        <v>41486</v>
      </c>
      <c r="Q115" s="181">
        <v>133621176</v>
      </c>
      <c r="R115" s="178">
        <v>41505</v>
      </c>
      <c r="S115" s="165">
        <v>114549042</v>
      </c>
      <c r="T115" s="161">
        <v>41520</v>
      </c>
      <c r="U115" s="181">
        <v>124072300</v>
      </c>
      <c r="V115" s="178">
        <v>41556</v>
      </c>
      <c r="W115" s="205">
        <v>122842436</v>
      </c>
      <c r="X115" s="208">
        <v>41585</v>
      </c>
      <c r="Y115" s="181">
        <v>120477746</v>
      </c>
      <c r="Z115" s="178">
        <v>41626</v>
      </c>
    </row>
    <row r="116" spans="1:26" ht="15">
      <c r="A116" s="188"/>
      <c r="B116" s="187"/>
      <c r="C116" s="192"/>
      <c r="D116" s="160"/>
      <c r="E116" s="181"/>
      <c r="F116" s="176"/>
      <c r="G116" s="165"/>
      <c r="H116" s="160"/>
      <c r="I116" s="181"/>
      <c r="J116" s="176"/>
      <c r="K116" s="165"/>
      <c r="L116" s="160"/>
      <c r="M116" s="181"/>
      <c r="N116" s="176"/>
      <c r="O116" s="165"/>
      <c r="P116" s="160"/>
      <c r="Q116" s="181"/>
      <c r="R116" s="176"/>
      <c r="S116" s="165"/>
      <c r="T116" s="160"/>
      <c r="U116" s="181"/>
      <c r="V116" s="176"/>
      <c r="W116" s="205"/>
      <c r="X116" s="207"/>
      <c r="Y116" s="181"/>
      <c r="Z116" s="176"/>
    </row>
    <row r="117" spans="1:26" ht="15">
      <c r="A117" s="188" t="s">
        <v>100</v>
      </c>
      <c r="B117" s="187" t="s">
        <v>44</v>
      </c>
      <c r="C117" s="192">
        <v>22942</v>
      </c>
      <c r="D117" s="160">
        <v>41305.666666666664</v>
      </c>
      <c r="E117" s="181">
        <v>136538</v>
      </c>
      <c r="F117" s="176">
        <v>41309.668703703705</v>
      </c>
      <c r="G117" s="165">
        <v>249738</v>
      </c>
      <c r="H117" s="160">
        <v>41354.25144675926</v>
      </c>
      <c r="I117" s="181">
        <v>18354</v>
      </c>
      <c r="J117" s="176">
        <v>41379.395833333336</v>
      </c>
      <c r="K117" s="165">
        <v>32399</v>
      </c>
      <c r="L117" s="160">
        <v>41408.129166666666</v>
      </c>
      <c r="M117" s="181">
        <v>53204</v>
      </c>
      <c r="N117" s="176">
        <v>41442.42986111111</v>
      </c>
      <c r="O117" s="165">
        <v>45526</v>
      </c>
      <c r="P117" s="160">
        <v>41484.129166666666</v>
      </c>
      <c r="Q117" s="181">
        <v>18373</v>
      </c>
      <c r="R117" s="176">
        <v>41493.39513888889</v>
      </c>
      <c r="S117" s="165">
        <v>18357</v>
      </c>
      <c r="T117" s="160">
        <v>41541.665972222225</v>
      </c>
      <c r="U117" s="181">
        <v>19911</v>
      </c>
      <c r="V117" s="176">
        <v>41555.13013888889</v>
      </c>
      <c r="W117" s="205">
        <v>18316</v>
      </c>
      <c r="X117" s="207">
        <v>41592.39579861111</v>
      </c>
      <c r="Y117" s="181">
        <v>19163</v>
      </c>
      <c r="Z117" s="176">
        <v>41628.66664351852</v>
      </c>
    </row>
    <row r="118" spans="1:26" ht="15">
      <c r="A118" s="188"/>
      <c r="B118" s="187" t="s">
        <v>80</v>
      </c>
      <c r="C118" s="192">
        <v>14724</v>
      </c>
      <c r="D118" s="160"/>
      <c r="E118" s="181">
        <v>15931</v>
      </c>
      <c r="F118" s="176"/>
      <c r="G118" s="165">
        <v>16418</v>
      </c>
      <c r="H118" s="160"/>
      <c r="I118" s="181">
        <v>17632</v>
      </c>
      <c r="J118" s="176"/>
      <c r="K118" s="165">
        <v>18001</v>
      </c>
      <c r="L118" s="160"/>
      <c r="M118" s="181">
        <v>18002</v>
      </c>
      <c r="N118" s="176"/>
      <c r="O118" s="165">
        <v>18002</v>
      </c>
      <c r="P118" s="160"/>
      <c r="Q118" s="181">
        <v>18027</v>
      </c>
      <c r="R118" s="176"/>
      <c r="S118" s="165">
        <v>18005</v>
      </c>
      <c r="T118" s="160"/>
      <c r="U118" s="181">
        <v>18004</v>
      </c>
      <c r="V118" s="176"/>
      <c r="W118" s="205">
        <v>18000</v>
      </c>
      <c r="X118" s="207"/>
      <c r="Y118" s="181">
        <v>17924</v>
      </c>
      <c r="Z118" s="176"/>
    </row>
    <row r="119" spans="1:26" ht="15">
      <c r="A119" s="188"/>
      <c r="B119" s="187" t="s">
        <v>88</v>
      </c>
      <c r="C119" s="192">
        <v>7971</v>
      </c>
      <c r="D119" s="160"/>
      <c r="E119" s="181">
        <v>9187</v>
      </c>
      <c r="F119" s="176"/>
      <c r="G119" s="165">
        <v>9652</v>
      </c>
      <c r="H119" s="160"/>
      <c r="I119" s="181">
        <v>11097</v>
      </c>
      <c r="J119" s="176"/>
      <c r="K119" s="165">
        <v>12541</v>
      </c>
      <c r="L119" s="160"/>
      <c r="M119" s="181">
        <v>13485</v>
      </c>
      <c r="N119" s="176"/>
      <c r="O119" s="165">
        <v>12098</v>
      </c>
      <c r="P119" s="160"/>
      <c r="Q119" s="181">
        <v>12549</v>
      </c>
      <c r="R119" s="176"/>
      <c r="S119" s="165">
        <v>12943</v>
      </c>
      <c r="T119" s="160"/>
      <c r="U119" s="181">
        <v>12753</v>
      </c>
      <c r="V119" s="176"/>
      <c r="W119" s="205">
        <v>13142</v>
      </c>
      <c r="X119" s="207"/>
      <c r="Y119" s="181">
        <v>12194</v>
      </c>
      <c r="Z119" s="176"/>
    </row>
    <row r="120" spans="1:26" ht="15">
      <c r="A120" s="188"/>
      <c r="B120" s="187" t="s">
        <v>82</v>
      </c>
      <c r="C120" s="192">
        <v>4741</v>
      </c>
      <c r="D120" s="160"/>
      <c r="E120" s="181">
        <v>5368</v>
      </c>
      <c r="F120" s="176"/>
      <c r="G120" s="165">
        <v>5995</v>
      </c>
      <c r="H120" s="160"/>
      <c r="I120" s="181">
        <v>9638</v>
      </c>
      <c r="J120" s="176"/>
      <c r="K120" s="165">
        <v>7390</v>
      </c>
      <c r="L120" s="160"/>
      <c r="M120" s="181">
        <v>8374</v>
      </c>
      <c r="N120" s="176"/>
      <c r="O120" s="165">
        <v>7532</v>
      </c>
      <c r="P120" s="160"/>
      <c r="Q120" s="181">
        <v>7459</v>
      </c>
      <c r="R120" s="176"/>
      <c r="S120" s="165">
        <v>7808</v>
      </c>
      <c r="T120" s="160"/>
      <c r="U120" s="181">
        <v>7465</v>
      </c>
      <c r="V120" s="176"/>
      <c r="W120" s="205">
        <v>7372</v>
      </c>
      <c r="X120" s="207"/>
      <c r="Y120" s="181">
        <v>7243</v>
      </c>
      <c r="Z120" s="176"/>
    </row>
    <row r="121" spans="1:26" ht="15">
      <c r="A121" s="188"/>
      <c r="B121" s="187" t="s">
        <v>89</v>
      </c>
      <c r="C121" s="192">
        <v>2731</v>
      </c>
      <c r="D121" s="160"/>
      <c r="E121" s="181">
        <v>3490</v>
      </c>
      <c r="F121" s="176"/>
      <c r="G121" s="165">
        <v>3083</v>
      </c>
      <c r="H121" s="160"/>
      <c r="I121" s="181">
        <v>5503</v>
      </c>
      <c r="J121" s="176"/>
      <c r="K121" s="165">
        <v>4268</v>
      </c>
      <c r="L121" s="160"/>
      <c r="M121" s="181">
        <v>4600</v>
      </c>
      <c r="N121" s="176"/>
      <c r="O121" s="165">
        <v>4115</v>
      </c>
      <c r="P121" s="160"/>
      <c r="Q121" s="181">
        <v>3871</v>
      </c>
      <c r="R121" s="176"/>
      <c r="S121" s="165">
        <v>4327</v>
      </c>
      <c r="T121" s="160"/>
      <c r="U121" s="181">
        <v>4192</v>
      </c>
      <c r="V121" s="176"/>
      <c r="W121" s="205">
        <v>3823</v>
      </c>
      <c r="X121" s="207"/>
      <c r="Y121" s="181">
        <v>4321</v>
      </c>
      <c r="Z121" s="176"/>
    </row>
    <row r="122" spans="1:26" ht="15">
      <c r="A122" s="188"/>
      <c r="B122" s="187" t="s">
        <v>83</v>
      </c>
      <c r="C122" s="192">
        <v>24946903</v>
      </c>
      <c r="D122" s="160"/>
      <c r="E122" s="181">
        <v>34373822</v>
      </c>
      <c r="F122" s="176"/>
      <c r="G122" s="165">
        <v>31766798</v>
      </c>
      <c r="H122" s="160"/>
      <c r="I122" s="181">
        <v>37183272</v>
      </c>
      <c r="J122" s="176"/>
      <c r="K122" s="165">
        <v>43446467</v>
      </c>
      <c r="L122" s="160"/>
      <c r="M122" s="181">
        <v>43304255</v>
      </c>
      <c r="N122" s="176"/>
      <c r="O122" s="165">
        <v>34082794</v>
      </c>
      <c r="P122" s="160"/>
      <c r="Q122" s="181">
        <v>42139497</v>
      </c>
      <c r="R122" s="176"/>
      <c r="S122" s="165">
        <v>35072590</v>
      </c>
      <c r="T122" s="160"/>
      <c r="U122" s="181">
        <v>38048106</v>
      </c>
      <c r="V122" s="176"/>
      <c r="W122" s="205">
        <v>37738669</v>
      </c>
      <c r="X122" s="207"/>
      <c r="Y122" s="181">
        <v>36606062</v>
      </c>
      <c r="Z122" s="176"/>
    </row>
    <row r="123" spans="1:26" ht="15">
      <c r="A123" s="188"/>
      <c r="B123" s="187"/>
      <c r="C123" s="192"/>
      <c r="D123" s="160"/>
      <c r="E123" s="181"/>
      <c r="F123" s="176"/>
      <c r="G123" s="165"/>
      <c r="H123" s="160"/>
      <c r="I123" s="181"/>
      <c r="J123" s="176"/>
      <c r="K123" s="165"/>
      <c r="L123" s="160"/>
      <c r="M123" s="181"/>
      <c r="N123" s="176"/>
      <c r="O123" s="165"/>
      <c r="P123" s="160"/>
      <c r="Q123" s="181"/>
      <c r="R123" s="176"/>
      <c r="S123" s="165"/>
      <c r="T123" s="160"/>
      <c r="U123" s="181"/>
      <c r="V123" s="176"/>
      <c r="W123" s="205"/>
      <c r="X123" s="207"/>
      <c r="Y123" s="181"/>
      <c r="Z123" s="176"/>
    </row>
    <row r="124" spans="1:26" ht="15">
      <c r="A124" s="188" t="s">
        <v>101</v>
      </c>
      <c r="B124" s="187" t="s">
        <v>44</v>
      </c>
      <c r="C124" s="192">
        <v>50229</v>
      </c>
      <c r="D124" s="160">
        <v>41305.40545138889</v>
      </c>
      <c r="E124" s="181">
        <v>25918</v>
      </c>
      <c r="F124" s="176">
        <v>41306.41748842593</v>
      </c>
      <c r="G124" s="165">
        <v>173486</v>
      </c>
      <c r="H124" s="160">
        <v>41354.25144675926</v>
      </c>
      <c r="I124" s="181">
        <v>20941</v>
      </c>
      <c r="J124" s="176">
        <v>41376.66646990741</v>
      </c>
      <c r="K124" s="165">
        <v>28012</v>
      </c>
      <c r="L124" s="160">
        <v>41407.129166666666</v>
      </c>
      <c r="M124" s="181">
        <v>22454</v>
      </c>
      <c r="N124" s="176">
        <v>41435.129166666666</v>
      </c>
      <c r="O124" s="165">
        <v>43356</v>
      </c>
      <c r="P124" s="160">
        <v>41486.665972222225</v>
      </c>
      <c r="Q124" s="181">
        <v>20038</v>
      </c>
      <c r="R124" s="176">
        <v>41494.665972222225</v>
      </c>
      <c r="S124" s="165">
        <v>20552</v>
      </c>
      <c r="T124" s="160">
        <v>41528.665972222225</v>
      </c>
      <c r="U124" s="181">
        <v>61544</v>
      </c>
      <c r="V124" s="176">
        <v>41555.13</v>
      </c>
      <c r="W124" s="205">
        <v>29851</v>
      </c>
      <c r="X124" s="207">
        <v>41596.1409375</v>
      </c>
      <c r="Y124" s="181">
        <v>20600</v>
      </c>
      <c r="Z124" s="176">
        <v>41631.39591435185</v>
      </c>
    </row>
    <row r="125" spans="1:26" ht="15">
      <c r="A125" s="188"/>
      <c r="B125" s="187" t="s">
        <v>80</v>
      </c>
      <c r="C125" s="192">
        <v>18998</v>
      </c>
      <c r="D125" s="160"/>
      <c r="E125" s="181">
        <v>18000</v>
      </c>
      <c r="F125" s="176"/>
      <c r="G125" s="165">
        <v>18133</v>
      </c>
      <c r="H125" s="160"/>
      <c r="I125" s="181">
        <v>16571</v>
      </c>
      <c r="J125" s="176"/>
      <c r="K125" s="165">
        <v>17894</v>
      </c>
      <c r="L125" s="160"/>
      <c r="M125" s="181">
        <v>17388</v>
      </c>
      <c r="N125" s="176"/>
      <c r="O125" s="165">
        <v>17778</v>
      </c>
      <c r="P125" s="160"/>
      <c r="Q125" s="181">
        <v>17472</v>
      </c>
      <c r="R125" s="176"/>
      <c r="S125" s="165">
        <v>17381</v>
      </c>
      <c r="T125" s="160"/>
      <c r="U125" s="181">
        <v>17710</v>
      </c>
      <c r="V125" s="176"/>
      <c r="W125" s="205">
        <v>18000</v>
      </c>
      <c r="X125" s="207"/>
      <c r="Y125" s="181">
        <v>17999</v>
      </c>
      <c r="Z125" s="176"/>
    </row>
    <row r="126" spans="1:26" ht="15">
      <c r="A126" s="188"/>
      <c r="B126" s="187" t="s">
        <v>88</v>
      </c>
      <c r="C126" s="192">
        <v>11578</v>
      </c>
      <c r="D126" s="160"/>
      <c r="E126" s="181">
        <v>11630</v>
      </c>
      <c r="F126" s="176"/>
      <c r="G126" s="165">
        <v>11172</v>
      </c>
      <c r="H126" s="160"/>
      <c r="I126" s="181">
        <v>8416</v>
      </c>
      <c r="J126" s="176"/>
      <c r="K126" s="165">
        <v>9978</v>
      </c>
      <c r="L126" s="160"/>
      <c r="M126" s="181">
        <v>10221</v>
      </c>
      <c r="N126" s="176"/>
      <c r="O126" s="165">
        <v>10829</v>
      </c>
      <c r="P126" s="160"/>
      <c r="Q126" s="181">
        <v>11085</v>
      </c>
      <c r="R126" s="176"/>
      <c r="S126" s="165">
        <v>10577</v>
      </c>
      <c r="T126" s="160"/>
      <c r="U126" s="181">
        <v>10984</v>
      </c>
      <c r="V126" s="176"/>
      <c r="W126" s="205">
        <v>11513</v>
      </c>
      <c r="X126" s="207"/>
      <c r="Y126" s="181">
        <v>11860</v>
      </c>
      <c r="Z126" s="176"/>
    </row>
    <row r="127" spans="1:26" ht="15">
      <c r="A127" s="188"/>
      <c r="B127" s="187" t="s">
        <v>82</v>
      </c>
      <c r="C127" s="192">
        <v>6226</v>
      </c>
      <c r="D127" s="160"/>
      <c r="E127" s="181">
        <v>5871</v>
      </c>
      <c r="F127" s="176"/>
      <c r="G127" s="165">
        <v>5930</v>
      </c>
      <c r="H127" s="160"/>
      <c r="I127" s="181">
        <v>6855</v>
      </c>
      <c r="J127" s="176"/>
      <c r="K127" s="165">
        <v>6049</v>
      </c>
      <c r="L127" s="160"/>
      <c r="M127" s="181">
        <v>5772</v>
      </c>
      <c r="N127" s="176"/>
      <c r="O127" s="165">
        <v>5462</v>
      </c>
      <c r="P127" s="160"/>
      <c r="Q127" s="181">
        <v>5919</v>
      </c>
      <c r="R127" s="176"/>
      <c r="S127" s="165">
        <v>5999</v>
      </c>
      <c r="T127" s="160"/>
      <c r="U127" s="181">
        <v>5971</v>
      </c>
      <c r="V127" s="176"/>
      <c r="W127" s="205">
        <v>5777</v>
      </c>
      <c r="X127" s="207"/>
      <c r="Y127" s="181">
        <v>6204</v>
      </c>
      <c r="Z127" s="176"/>
    </row>
    <row r="128" spans="1:26" ht="15">
      <c r="A128" s="188"/>
      <c r="B128" s="187" t="s">
        <v>89</v>
      </c>
      <c r="C128" s="192">
        <v>3135</v>
      </c>
      <c r="D128" s="160"/>
      <c r="E128" s="181">
        <v>3579</v>
      </c>
      <c r="F128" s="176"/>
      <c r="G128" s="165">
        <v>2986</v>
      </c>
      <c r="H128" s="160"/>
      <c r="I128" s="181">
        <v>4263</v>
      </c>
      <c r="J128" s="176"/>
      <c r="K128" s="165">
        <v>4061</v>
      </c>
      <c r="L128" s="160"/>
      <c r="M128" s="181">
        <v>4179</v>
      </c>
      <c r="N128" s="176"/>
      <c r="O128" s="165">
        <v>3816</v>
      </c>
      <c r="P128" s="160"/>
      <c r="Q128" s="181">
        <v>3550</v>
      </c>
      <c r="R128" s="176"/>
      <c r="S128" s="165">
        <v>4040</v>
      </c>
      <c r="T128" s="160"/>
      <c r="U128" s="181">
        <v>3871</v>
      </c>
      <c r="V128" s="176"/>
      <c r="W128" s="205">
        <v>3771</v>
      </c>
      <c r="X128" s="207"/>
      <c r="Y128" s="181">
        <v>4801</v>
      </c>
      <c r="Z128" s="176"/>
    </row>
    <row r="129" spans="1:26" ht="15">
      <c r="A129" s="188"/>
      <c r="B129" s="187" t="s">
        <v>83</v>
      </c>
      <c r="C129" s="192">
        <v>26335098</v>
      </c>
      <c r="D129" s="160"/>
      <c r="E129" s="181">
        <v>35388221</v>
      </c>
      <c r="F129" s="176"/>
      <c r="G129" s="165">
        <v>31548711</v>
      </c>
      <c r="H129" s="160"/>
      <c r="I129" s="181">
        <v>36274988</v>
      </c>
      <c r="J129" s="176"/>
      <c r="K129" s="165">
        <v>44013158</v>
      </c>
      <c r="L129" s="160"/>
      <c r="M129" s="181">
        <v>45155769</v>
      </c>
      <c r="N129" s="176"/>
      <c r="O129" s="165">
        <v>33789973</v>
      </c>
      <c r="P129" s="160"/>
      <c r="Q129" s="181">
        <v>43745474</v>
      </c>
      <c r="R129" s="176"/>
      <c r="S129" s="165">
        <v>36789741</v>
      </c>
      <c r="T129" s="160"/>
      <c r="U129" s="181">
        <v>40061235</v>
      </c>
      <c r="V129" s="176"/>
      <c r="W129" s="205">
        <v>39084722</v>
      </c>
      <c r="X129" s="207"/>
      <c r="Y129" s="181">
        <v>38687147</v>
      </c>
      <c r="Z129" s="176"/>
    </row>
    <row r="130" spans="1:26" ht="15">
      <c r="A130" s="188"/>
      <c r="B130" s="187"/>
      <c r="C130" s="192"/>
      <c r="D130" s="160"/>
      <c r="E130" s="181"/>
      <c r="F130" s="176"/>
      <c r="G130" s="165"/>
      <c r="H130" s="160"/>
      <c r="I130" s="181"/>
      <c r="J130" s="176"/>
      <c r="K130" s="165"/>
      <c r="L130" s="160"/>
      <c r="M130" s="181"/>
      <c r="N130" s="176"/>
      <c r="O130" s="165"/>
      <c r="P130" s="160"/>
      <c r="Q130" s="181"/>
      <c r="R130" s="176"/>
      <c r="S130" s="165"/>
      <c r="T130" s="160"/>
      <c r="U130" s="181"/>
      <c r="V130" s="176"/>
      <c r="W130" s="205"/>
      <c r="X130" s="207"/>
      <c r="Y130" s="181"/>
      <c r="Z130" s="176"/>
    </row>
    <row r="131" spans="1:26" ht="15">
      <c r="A131" s="188" t="s">
        <v>102</v>
      </c>
      <c r="B131" s="187" t="s">
        <v>44</v>
      </c>
      <c r="C131" s="192">
        <v>32129</v>
      </c>
      <c r="D131" s="160">
        <v>41305.66638888889</v>
      </c>
      <c r="E131" s="181">
        <v>31982</v>
      </c>
      <c r="F131" s="176">
        <v>41306.41732638889</v>
      </c>
      <c r="G131" s="165">
        <v>330980</v>
      </c>
      <c r="H131" s="160">
        <v>41354.25144675926</v>
      </c>
      <c r="I131" s="181">
        <v>23499</v>
      </c>
      <c r="J131" s="176">
        <v>41394.12912037037</v>
      </c>
      <c r="K131" s="165">
        <v>55410</v>
      </c>
      <c r="L131" s="160">
        <v>41408.12847222222</v>
      </c>
      <c r="M131" s="181">
        <v>20750</v>
      </c>
      <c r="N131" s="176">
        <v>41450.12847222222</v>
      </c>
      <c r="O131" s="165">
        <v>21475</v>
      </c>
      <c r="P131" s="160">
        <v>41457.665972222225</v>
      </c>
      <c r="Q131" s="181">
        <v>21120</v>
      </c>
      <c r="R131" s="176">
        <v>41495.665972222225</v>
      </c>
      <c r="S131" s="165">
        <v>21707</v>
      </c>
      <c r="T131" s="160">
        <v>41547.666666666664</v>
      </c>
      <c r="U131" s="181">
        <v>42053</v>
      </c>
      <c r="V131" s="176">
        <v>41561.12962962963</v>
      </c>
      <c r="W131" s="205">
        <v>21529</v>
      </c>
      <c r="X131" s="207">
        <v>41591.666666666664</v>
      </c>
      <c r="Y131" s="181">
        <v>21691</v>
      </c>
      <c r="Z131" s="176">
        <v>41628.666666666664</v>
      </c>
    </row>
    <row r="132" spans="1:26" ht="15">
      <c r="A132" s="188"/>
      <c r="B132" s="187" t="s">
        <v>80</v>
      </c>
      <c r="C132" s="192">
        <v>18358</v>
      </c>
      <c r="D132" s="186"/>
      <c r="E132" s="181">
        <v>17934</v>
      </c>
      <c r="F132" s="174"/>
      <c r="G132" s="165">
        <v>17344</v>
      </c>
      <c r="H132" s="158"/>
      <c r="I132" s="181">
        <v>16381</v>
      </c>
      <c r="J132" s="174"/>
      <c r="K132" s="165">
        <v>15905</v>
      </c>
      <c r="L132" s="158"/>
      <c r="M132" s="181">
        <v>17339</v>
      </c>
      <c r="N132" s="174"/>
      <c r="O132" s="165">
        <v>18006</v>
      </c>
      <c r="P132" s="158"/>
      <c r="Q132" s="181">
        <v>15909</v>
      </c>
      <c r="R132" s="174"/>
      <c r="S132" s="165">
        <v>16760</v>
      </c>
      <c r="T132" s="158"/>
      <c r="U132" s="181">
        <v>14863</v>
      </c>
      <c r="V132" s="203"/>
      <c r="W132" s="205">
        <v>15873</v>
      </c>
      <c r="X132" s="207"/>
      <c r="Y132" s="181">
        <v>15450</v>
      </c>
      <c r="Z132" s="203"/>
    </row>
    <row r="133" spans="1:26" ht="15">
      <c r="A133" s="188"/>
      <c r="B133" s="187" t="s">
        <v>88</v>
      </c>
      <c r="C133" s="192">
        <v>10832</v>
      </c>
      <c r="D133" s="186"/>
      <c r="E133" s="181">
        <v>12298</v>
      </c>
      <c r="F133" s="174"/>
      <c r="G133" s="165">
        <v>8750</v>
      </c>
      <c r="H133" s="158"/>
      <c r="I133" s="181">
        <v>9223</v>
      </c>
      <c r="J133" s="174"/>
      <c r="K133" s="165">
        <v>9122</v>
      </c>
      <c r="L133" s="158"/>
      <c r="M133" s="181">
        <v>8734</v>
      </c>
      <c r="N133" s="174"/>
      <c r="O133" s="165">
        <v>8881</v>
      </c>
      <c r="P133" s="158"/>
      <c r="Q133" s="181">
        <v>10876</v>
      </c>
      <c r="R133" s="174"/>
      <c r="S133" s="165">
        <v>10034</v>
      </c>
      <c r="T133" s="158"/>
      <c r="U133" s="181">
        <v>7742</v>
      </c>
      <c r="V133" s="203"/>
      <c r="W133" s="205">
        <v>7950</v>
      </c>
      <c r="X133" s="207"/>
      <c r="Y133" s="181">
        <v>7954</v>
      </c>
      <c r="Z133" s="203"/>
    </row>
    <row r="134" spans="1:26" ht="15">
      <c r="A134" s="188"/>
      <c r="B134" s="187" t="s">
        <v>82</v>
      </c>
      <c r="C134" s="192">
        <v>5388</v>
      </c>
      <c r="D134" s="186"/>
      <c r="E134" s="181">
        <v>5109</v>
      </c>
      <c r="F134" s="174"/>
      <c r="G134" s="165">
        <v>4792</v>
      </c>
      <c r="H134" s="158"/>
      <c r="I134" s="181">
        <v>5242</v>
      </c>
      <c r="J134" s="174"/>
      <c r="K134" s="165">
        <v>4680</v>
      </c>
      <c r="L134" s="158"/>
      <c r="M134" s="181">
        <v>4473</v>
      </c>
      <c r="N134" s="174"/>
      <c r="O134" s="165">
        <v>4199</v>
      </c>
      <c r="P134" s="158"/>
      <c r="Q134" s="181">
        <v>4208</v>
      </c>
      <c r="R134" s="174"/>
      <c r="S134" s="165">
        <v>4633</v>
      </c>
      <c r="T134" s="158"/>
      <c r="U134" s="181">
        <v>4432</v>
      </c>
      <c r="V134" s="203"/>
      <c r="W134" s="205">
        <v>4324</v>
      </c>
      <c r="X134" s="207"/>
      <c r="Y134" s="181">
        <v>4457</v>
      </c>
      <c r="Z134" s="203"/>
    </row>
    <row r="135" spans="1:26" ht="15">
      <c r="A135" s="188"/>
      <c r="B135" s="187" t="s">
        <v>89</v>
      </c>
      <c r="C135" s="192">
        <v>3241</v>
      </c>
      <c r="D135" s="186"/>
      <c r="E135" s="181">
        <v>3761</v>
      </c>
      <c r="F135" s="174"/>
      <c r="G135" s="165">
        <v>3010</v>
      </c>
      <c r="H135" s="158"/>
      <c r="I135" s="181">
        <v>3752</v>
      </c>
      <c r="J135" s="174"/>
      <c r="K135" s="165">
        <v>4154</v>
      </c>
      <c r="L135" s="158"/>
      <c r="M135" s="181">
        <v>3969</v>
      </c>
      <c r="N135" s="174"/>
      <c r="O135" s="165">
        <v>3610</v>
      </c>
      <c r="P135" s="158"/>
      <c r="Q135" s="181">
        <v>3833</v>
      </c>
      <c r="R135" s="174"/>
      <c r="S135" s="165">
        <v>4334</v>
      </c>
      <c r="T135" s="158"/>
      <c r="U135" s="181">
        <v>3713</v>
      </c>
      <c r="V135" s="203"/>
      <c r="W135" s="205">
        <v>3599</v>
      </c>
      <c r="X135" s="207"/>
      <c r="Y135" s="181">
        <v>4279</v>
      </c>
      <c r="Z135" s="203"/>
    </row>
    <row r="136" spans="1:26" ht="15">
      <c r="A136" s="188"/>
      <c r="B136" s="187" t="s">
        <v>83</v>
      </c>
      <c r="C136" s="192">
        <v>32214581</v>
      </c>
      <c r="D136" s="186"/>
      <c r="E136" s="181">
        <v>42147673</v>
      </c>
      <c r="F136" s="174"/>
      <c r="G136" s="165">
        <v>38391160</v>
      </c>
      <c r="H136" s="158"/>
      <c r="I136" s="181">
        <v>43635581</v>
      </c>
      <c r="J136" s="174"/>
      <c r="K136" s="165">
        <v>51526422</v>
      </c>
      <c r="L136" s="158"/>
      <c r="M136" s="181">
        <v>53125112</v>
      </c>
      <c r="N136" s="174"/>
      <c r="O136" s="165">
        <v>40246062</v>
      </c>
      <c r="P136" s="158"/>
      <c r="Q136" s="181">
        <v>47736205</v>
      </c>
      <c r="R136" s="174"/>
      <c r="S136" s="165">
        <v>42686711</v>
      </c>
      <c r="T136" s="158"/>
      <c r="U136" s="181">
        <v>45962959</v>
      </c>
      <c r="V136" s="174"/>
      <c r="W136" s="205">
        <v>46019045</v>
      </c>
      <c r="X136" s="207"/>
      <c r="Y136" s="181">
        <v>45184537</v>
      </c>
      <c r="Z136" s="174"/>
    </row>
    <row r="137" spans="1:26" ht="15">
      <c r="A137" s="188"/>
      <c r="B137" s="187"/>
      <c r="C137" s="192"/>
      <c r="D137" s="160"/>
      <c r="E137" s="181"/>
      <c r="F137" s="176"/>
      <c r="G137" s="165"/>
      <c r="H137" s="160"/>
      <c r="I137" s="181"/>
      <c r="J137" s="176"/>
      <c r="K137" s="165"/>
      <c r="L137" s="160"/>
      <c r="M137" s="181"/>
      <c r="N137" s="176"/>
      <c r="O137" s="165"/>
      <c r="P137" s="160"/>
      <c r="Q137" s="181"/>
      <c r="R137" s="176"/>
      <c r="S137" s="165"/>
      <c r="T137" s="160"/>
      <c r="U137" s="181"/>
      <c r="V137" s="176"/>
      <c r="W137" s="205"/>
      <c r="X137" s="207"/>
      <c r="Y137" s="181"/>
      <c r="Z137" s="176"/>
    </row>
    <row r="138" spans="1:26" ht="15">
      <c r="A138" s="188" t="s">
        <v>75</v>
      </c>
      <c r="B138" s="187" t="s">
        <v>44</v>
      </c>
      <c r="C138" s="192">
        <v>42728</v>
      </c>
      <c r="D138" s="160">
        <v>41296.39585648148</v>
      </c>
      <c r="E138" s="181"/>
      <c r="F138" s="198"/>
      <c r="G138" s="165">
        <v>47240</v>
      </c>
      <c r="H138" s="160">
        <v>41348.395844907405</v>
      </c>
      <c r="I138" s="181">
        <v>45567</v>
      </c>
      <c r="J138" s="176">
        <v>41383.395844907405</v>
      </c>
      <c r="K138" s="165">
        <v>45637</v>
      </c>
      <c r="L138" s="160">
        <v>41425.666666666664</v>
      </c>
      <c r="M138" s="181">
        <v>70199</v>
      </c>
      <c r="N138" s="176">
        <v>41453.666666666664</v>
      </c>
      <c r="O138" s="165">
        <v>41691</v>
      </c>
      <c r="P138" s="160">
        <v>41457.666666666664</v>
      </c>
      <c r="Q138" s="181">
        <v>49509</v>
      </c>
      <c r="R138" s="176">
        <v>41516.666666666664</v>
      </c>
      <c r="S138" s="165">
        <v>50616</v>
      </c>
      <c r="T138" s="160">
        <v>41537.395833333336</v>
      </c>
      <c r="U138" s="181">
        <v>46401</v>
      </c>
      <c r="V138" s="176">
        <v>41555.666666666664</v>
      </c>
      <c r="W138" s="205">
        <v>44155</v>
      </c>
      <c r="X138" s="207">
        <v>41593.395844907405</v>
      </c>
      <c r="Y138" s="181">
        <v>51827</v>
      </c>
      <c r="Z138" s="176">
        <v>41628.395833333336</v>
      </c>
    </row>
    <row r="139" spans="1:26" ht="15">
      <c r="A139" s="188"/>
      <c r="B139" s="187" t="s">
        <v>80</v>
      </c>
      <c r="C139" s="192">
        <v>12249</v>
      </c>
      <c r="D139" s="160">
        <v>41298.395833333336</v>
      </c>
      <c r="E139" s="197"/>
      <c r="F139" s="198"/>
      <c r="G139" s="200"/>
      <c r="H139" s="160"/>
      <c r="I139" s="197"/>
      <c r="J139" s="198"/>
      <c r="K139" s="200"/>
      <c r="L139" s="160"/>
      <c r="M139" s="197"/>
      <c r="N139" s="198"/>
      <c r="O139" s="200"/>
      <c r="P139" s="160"/>
      <c r="Q139" s="197"/>
      <c r="R139" s="198"/>
      <c r="S139" s="200"/>
      <c r="T139" s="160"/>
      <c r="U139" s="197"/>
      <c r="V139" s="198"/>
      <c r="W139" s="205"/>
      <c r="X139" s="207"/>
      <c r="Y139" s="197"/>
      <c r="Z139" s="198"/>
    </row>
    <row r="140" spans="1:26" ht="15">
      <c r="A140" s="188"/>
      <c r="B140" s="187" t="s">
        <v>88</v>
      </c>
      <c r="C140" s="192">
        <v>6153</v>
      </c>
      <c r="D140" s="160">
        <v>41282.666493055556</v>
      </c>
      <c r="E140" s="197"/>
      <c r="F140" s="198"/>
      <c r="G140" s="200"/>
      <c r="H140" s="160"/>
      <c r="I140" s="197"/>
      <c r="J140" s="198"/>
      <c r="K140" s="200"/>
      <c r="L140" s="160"/>
      <c r="M140" s="197"/>
      <c r="N140" s="198"/>
      <c r="O140" s="200"/>
      <c r="P140" s="160"/>
      <c r="Q140" s="197"/>
      <c r="R140" s="198"/>
      <c r="S140" s="200"/>
      <c r="T140" s="160"/>
      <c r="U140" s="197"/>
      <c r="V140" s="198"/>
      <c r="W140" s="205"/>
      <c r="X140" s="207"/>
      <c r="Y140" s="197"/>
      <c r="Z140" s="198"/>
    </row>
    <row r="141" spans="1:26" ht="15">
      <c r="A141" s="188"/>
      <c r="B141" s="187" t="s">
        <v>82</v>
      </c>
      <c r="C141" s="192">
        <v>4014</v>
      </c>
      <c r="D141" s="160">
        <v>41299.665972222225</v>
      </c>
      <c r="E141" s="197"/>
      <c r="F141" s="198"/>
      <c r="G141" s="200"/>
      <c r="H141" s="160"/>
      <c r="I141" s="197"/>
      <c r="J141" s="198"/>
      <c r="K141" s="200"/>
      <c r="L141" s="160"/>
      <c r="M141" s="197"/>
      <c r="N141" s="198"/>
      <c r="O141" s="200"/>
      <c r="P141" s="160"/>
      <c r="Q141" s="197"/>
      <c r="R141" s="198"/>
      <c r="S141" s="200"/>
      <c r="T141" s="160"/>
      <c r="U141" s="197"/>
      <c r="V141" s="198"/>
      <c r="W141" s="205"/>
      <c r="X141" s="207"/>
      <c r="Y141" s="197"/>
      <c r="Z141" s="198"/>
    </row>
    <row r="142" spans="1:26" ht="15">
      <c r="A142" s="188"/>
      <c r="B142" s="187" t="s">
        <v>89</v>
      </c>
      <c r="C142" s="192">
        <v>2111</v>
      </c>
      <c r="D142" s="160">
        <v>41299.663194444445</v>
      </c>
      <c r="E142" s="197"/>
      <c r="F142" s="198"/>
      <c r="G142" s="200"/>
      <c r="H142" s="160"/>
      <c r="I142" s="197"/>
      <c r="J142" s="198"/>
      <c r="K142" s="200"/>
      <c r="L142" s="160"/>
      <c r="M142" s="197"/>
      <c r="N142" s="198"/>
      <c r="O142" s="200"/>
      <c r="P142" s="160"/>
      <c r="Q142" s="197"/>
      <c r="R142" s="198"/>
      <c r="S142" s="200"/>
      <c r="T142" s="160"/>
      <c r="U142" s="197"/>
      <c r="V142" s="198"/>
      <c r="W142" s="205"/>
      <c r="X142" s="207"/>
      <c r="Y142" s="197"/>
      <c r="Z142" s="198"/>
    </row>
    <row r="143" spans="1:26" ht="15">
      <c r="A143" s="188"/>
      <c r="B143" s="193" t="s">
        <v>83</v>
      </c>
      <c r="C143" s="192">
        <v>12510393</v>
      </c>
      <c r="D143" s="185">
        <v>41298</v>
      </c>
      <c r="E143" s="197"/>
      <c r="F143" s="199"/>
      <c r="G143" s="200"/>
      <c r="H143" s="185"/>
      <c r="I143" s="197"/>
      <c r="J143" s="199"/>
      <c r="K143" s="200"/>
      <c r="L143" s="185"/>
      <c r="M143" s="197"/>
      <c r="N143" s="199"/>
      <c r="O143" s="200"/>
      <c r="P143" s="185"/>
      <c r="Q143" s="197"/>
      <c r="R143" s="199"/>
      <c r="S143" s="200"/>
      <c r="T143" s="185"/>
      <c r="U143" s="197"/>
      <c r="V143" s="199"/>
      <c r="W143" s="205"/>
      <c r="X143" s="207"/>
      <c r="Y143" s="197"/>
      <c r="Z143" s="199"/>
    </row>
    <row r="144" spans="1:26" ht="15">
      <c r="A144" s="188"/>
      <c r="B144" s="193"/>
      <c r="C144" s="192"/>
      <c r="D144" s="160"/>
      <c r="E144" s="181"/>
      <c r="F144" s="176"/>
      <c r="G144" s="165"/>
      <c r="H144" s="160"/>
      <c r="I144" s="181"/>
      <c r="J144" s="176"/>
      <c r="K144" s="165"/>
      <c r="L144" s="160"/>
      <c r="M144" s="181"/>
      <c r="N144" s="176"/>
      <c r="O144" s="165"/>
      <c r="P144" s="160"/>
      <c r="Q144" s="181"/>
      <c r="R144" s="176"/>
      <c r="S144" s="165"/>
      <c r="T144" s="160"/>
      <c r="U144" s="181"/>
      <c r="V144" s="176"/>
      <c r="W144" s="205"/>
      <c r="X144" s="207"/>
      <c r="Y144" s="181"/>
      <c r="Z144" s="176"/>
    </row>
    <row r="145" spans="1:26" ht="15">
      <c r="A145" s="188" t="s">
        <v>77</v>
      </c>
      <c r="B145" s="187" t="s">
        <v>80</v>
      </c>
      <c r="C145" s="192">
        <v>35611</v>
      </c>
      <c r="D145" s="168">
        <v>41285.66637731482</v>
      </c>
      <c r="E145" s="181">
        <v>33847</v>
      </c>
      <c r="F145" s="183">
        <v>41326.66631944444</v>
      </c>
      <c r="G145" s="165">
        <v>37458</v>
      </c>
      <c r="H145" s="168">
        <v>41348.66626157407</v>
      </c>
      <c r="I145" s="181">
        <v>42645</v>
      </c>
      <c r="J145" s="183">
        <v>41387.548726851855</v>
      </c>
      <c r="K145" s="165">
        <v>33956</v>
      </c>
      <c r="L145" s="168">
        <v>41418.665972222225</v>
      </c>
      <c r="M145" s="181">
        <v>34611</v>
      </c>
      <c r="N145" s="183">
        <v>41432.665972222225</v>
      </c>
      <c r="O145" s="165">
        <v>33544</v>
      </c>
      <c r="P145" s="168">
        <v>41486.665972222225</v>
      </c>
      <c r="Q145" s="181">
        <v>35635</v>
      </c>
      <c r="R145" s="183">
        <v>41509.665972222225</v>
      </c>
      <c r="S145" s="165">
        <v>33593</v>
      </c>
      <c r="T145" s="168">
        <v>41547.665972222225</v>
      </c>
      <c r="U145" s="181">
        <v>32458</v>
      </c>
      <c r="V145" s="183">
        <v>41578.66637731482</v>
      </c>
      <c r="W145" s="205">
        <v>34900</v>
      </c>
      <c r="X145" s="207">
        <v>41607.541666666664</v>
      </c>
      <c r="Y145" s="181">
        <v>34825</v>
      </c>
      <c r="Z145" s="183">
        <v>41632.541666666664</v>
      </c>
    </row>
    <row r="146" spans="1:26" ht="15">
      <c r="A146" s="188"/>
      <c r="B146" s="187" t="s">
        <v>88</v>
      </c>
      <c r="C146" s="192">
        <v>22902</v>
      </c>
      <c r="D146" s="168">
        <v>41305.66631944444</v>
      </c>
      <c r="E146" s="181">
        <v>22916</v>
      </c>
      <c r="F146" s="183">
        <v>41330.6609375</v>
      </c>
      <c r="G146" s="165">
        <v>28779</v>
      </c>
      <c r="H146" s="168">
        <v>41352.634722222225</v>
      </c>
      <c r="I146" s="181">
        <v>35249</v>
      </c>
      <c r="J146" s="183">
        <v>41387.54861111111</v>
      </c>
      <c r="K146" s="165">
        <v>23761</v>
      </c>
      <c r="L146" s="168">
        <v>41425.665972222225</v>
      </c>
      <c r="M146" s="181">
        <v>25574</v>
      </c>
      <c r="N146" s="183">
        <v>41444.60972222222</v>
      </c>
      <c r="O146" s="165">
        <v>24943</v>
      </c>
      <c r="P146" s="168">
        <v>41486.665972222225</v>
      </c>
      <c r="Q146" s="181">
        <v>23193</v>
      </c>
      <c r="R146" s="183">
        <v>41516.665972222225</v>
      </c>
      <c r="S146" s="165">
        <v>27452</v>
      </c>
      <c r="T146" s="168">
        <v>41535.583333333336</v>
      </c>
      <c r="U146" s="181">
        <v>28817</v>
      </c>
      <c r="V146" s="183">
        <v>41556.66024305556</v>
      </c>
      <c r="W146" s="205">
        <v>22830</v>
      </c>
      <c r="X146" s="207">
        <v>41579.665972222225</v>
      </c>
      <c r="Y146" s="181">
        <v>25987</v>
      </c>
      <c r="Z146" s="183">
        <v>41626.66302083333</v>
      </c>
    </row>
    <row r="147" spans="1:26" ht="15">
      <c r="A147" s="188"/>
      <c r="B147" s="187" t="s">
        <v>82</v>
      </c>
      <c r="C147" s="192">
        <v>17821</v>
      </c>
      <c r="D147" s="168">
        <v>41305.665972222225</v>
      </c>
      <c r="E147" s="181">
        <v>17066</v>
      </c>
      <c r="F147" s="183">
        <v>41333.665972222225</v>
      </c>
      <c r="G147" s="165">
        <v>22061</v>
      </c>
      <c r="H147" s="168">
        <v>41352.634722222225</v>
      </c>
      <c r="I147" s="181">
        <v>34046</v>
      </c>
      <c r="J147" s="183">
        <v>41387.54791666667</v>
      </c>
      <c r="K147" s="165">
        <v>20633</v>
      </c>
      <c r="L147" s="168">
        <v>41425.665972222225</v>
      </c>
      <c r="M147" s="181">
        <v>22085</v>
      </c>
      <c r="N147" s="183">
        <v>41444.60972222222</v>
      </c>
      <c r="O147" s="165">
        <v>19094</v>
      </c>
      <c r="P147" s="168">
        <v>41486.665972222225</v>
      </c>
      <c r="Q147" s="181">
        <v>18470</v>
      </c>
      <c r="R147" s="183">
        <v>41516.665972222225</v>
      </c>
      <c r="S147" s="165">
        <v>24663</v>
      </c>
      <c r="T147" s="168">
        <v>41535.583333333336</v>
      </c>
      <c r="U147" s="181">
        <v>19974</v>
      </c>
      <c r="V147" s="183">
        <v>41548</v>
      </c>
      <c r="W147" s="205">
        <v>20186</v>
      </c>
      <c r="X147" s="207">
        <v>41598.430555555555</v>
      </c>
      <c r="Y147" s="181">
        <v>20318</v>
      </c>
      <c r="Z147" s="183">
        <v>41626.61319444444</v>
      </c>
    </row>
    <row r="148" spans="1:26" ht="15">
      <c r="A148" s="188"/>
      <c r="B148" s="187" t="s">
        <v>89</v>
      </c>
      <c r="C148" s="192">
        <v>12365</v>
      </c>
      <c r="D148" s="168">
        <v>41305.663194444445</v>
      </c>
      <c r="E148" s="181">
        <v>14505</v>
      </c>
      <c r="F148" s="183">
        <v>41330.663194444445</v>
      </c>
      <c r="G148" s="165">
        <v>11221</v>
      </c>
      <c r="H148" s="168">
        <v>41361.663194444445</v>
      </c>
      <c r="I148" s="181">
        <v>20116</v>
      </c>
      <c r="J148" s="183">
        <v>41387.54861111111</v>
      </c>
      <c r="K148" s="165">
        <v>16834</v>
      </c>
      <c r="L148" s="168">
        <v>41416.44097222222</v>
      </c>
      <c r="M148" s="181">
        <v>17338</v>
      </c>
      <c r="N148" s="183">
        <v>41444.60763888889</v>
      </c>
      <c r="O148" s="165">
        <v>15389</v>
      </c>
      <c r="P148" s="168">
        <v>41486.663194444445</v>
      </c>
      <c r="Q148" s="181">
        <v>15212</v>
      </c>
      <c r="R148" s="183">
        <v>41507.586805555555</v>
      </c>
      <c r="S148" s="165">
        <v>17500</v>
      </c>
      <c r="T148" s="168">
        <v>41535.59027777778</v>
      </c>
      <c r="U148" s="181">
        <v>17174</v>
      </c>
      <c r="V148" s="183">
        <v>41556.65972222222</v>
      </c>
      <c r="W148" s="205">
        <v>13787</v>
      </c>
      <c r="X148" s="207">
        <v>41585.663194444445</v>
      </c>
      <c r="Y148" s="181">
        <v>16883</v>
      </c>
      <c r="Z148" s="183">
        <v>41626.583333333336</v>
      </c>
    </row>
    <row r="149" spans="1:26" ht="15">
      <c r="A149" s="188"/>
      <c r="B149" s="187" t="s">
        <v>83</v>
      </c>
      <c r="C149" s="192">
        <v>128016415</v>
      </c>
      <c r="D149" s="185">
        <v>41304</v>
      </c>
      <c r="E149" s="181">
        <v>154106471</v>
      </c>
      <c r="F149" s="178">
        <v>41331</v>
      </c>
      <c r="G149" s="165">
        <v>139861592</v>
      </c>
      <c r="H149" s="161">
        <v>41334</v>
      </c>
      <c r="I149" s="181">
        <v>153216970</v>
      </c>
      <c r="J149" s="178">
        <v>41381</v>
      </c>
      <c r="K149" s="165">
        <v>181480427</v>
      </c>
      <c r="L149" s="161">
        <v>41416</v>
      </c>
      <c r="M149" s="181">
        <v>186001729</v>
      </c>
      <c r="N149" s="178">
        <v>41449</v>
      </c>
      <c r="O149" s="165">
        <v>137956847</v>
      </c>
      <c r="P149" s="161">
        <v>41486</v>
      </c>
      <c r="Q149" s="181">
        <v>160038197</v>
      </c>
      <c r="R149" s="178">
        <v>41505</v>
      </c>
      <c r="S149" s="165">
        <v>148620202</v>
      </c>
      <c r="T149" s="161">
        <v>41520</v>
      </c>
      <c r="U149" s="181">
        <v>172226711</v>
      </c>
      <c r="V149" s="178">
        <v>41556</v>
      </c>
      <c r="W149" s="205">
        <v>156081717</v>
      </c>
      <c r="X149" s="208">
        <v>41585</v>
      </c>
      <c r="Y149" s="181">
        <v>172064259</v>
      </c>
      <c r="Z149" s="178">
        <v>41626</v>
      </c>
    </row>
    <row r="150" spans="1:26" ht="15">
      <c r="A150" s="188"/>
      <c r="B150" s="187"/>
      <c r="C150" s="192"/>
      <c r="D150" s="160"/>
      <c r="E150" s="181"/>
      <c r="F150" s="176"/>
      <c r="G150" s="165"/>
      <c r="H150" s="160"/>
      <c r="I150" s="181"/>
      <c r="J150" s="176"/>
      <c r="K150" s="165"/>
      <c r="L150" s="160"/>
      <c r="M150" s="181"/>
      <c r="N150" s="176"/>
      <c r="O150" s="165"/>
      <c r="P150" s="160"/>
      <c r="Q150" s="181"/>
      <c r="R150" s="176"/>
      <c r="S150" s="165"/>
      <c r="T150" s="160"/>
      <c r="U150" s="181"/>
      <c r="V150" s="176"/>
      <c r="W150" s="205"/>
      <c r="X150" s="207"/>
      <c r="Y150" s="181"/>
      <c r="Z150" s="176"/>
    </row>
    <row r="151" spans="1:26" ht="15">
      <c r="A151" s="188" t="s">
        <v>103</v>
      </c>
      <c r="B151" s="187" t="s">
        <v>44</v>
      </c>
      <c r="C151" s="192">
        <v>78888</v>
      </c>
      <c r="D151" s="160">
        <v>41305.6631712963</v>
      </c>
      <c r="E151" s="181">
        <v>87074</v>
      </c>
      <c r="F151" s="176">
        <v>41333.65621527778</v>
      </c>
      <c r="G151" s="165">
        <v>501710</v>
      </c>
      <c r="H151" s="160">
        <v>41354.2521412037</v>
      </c>
      <c r="I151" s="181">
        <v>85080</v>
      </c>
      <c r="J151" s="176">
        <v>41387.54820601852</v>
      </c>
      <c r="K151" s="165">
        <v>71374</v>
      </c>
      <c r="L151" s="160">
        <v>41425.65555555555</v>
      </c>
      <c r="M151" s="181">
        <v>108926</v>
      </c>
      <c r="N151" s="176">
        <v>41453.65555555555</v>
      </c>
      <c r="O151" s="165">
        <v>78336</v>
      </c>
      <c r="P151" s="160">
        <v>41486.584027777775</v>
      </c>
      <c r="Q151" s="181">
        <v>72800</v>
      </c>
      <c r="R151" s="176">
        <v>41516.65555555555</v>
      </c>
      <c r="S151" s="165">
        <v>119909</v>
      </c>
      <c r="T151" s="160">
        <v>41537.6625</v>
      </c>
      <c r="U151" s="181">
        <v>82176</v>
      </c>
      <c r="V151" s="176">
        <v>41565.65615740741</v>
      </c>
      <c r="W151" s="205">
        <v>125431</v>
      </c>
      <c r="X151" s="207">
        <v>41604.65615740741</v>
      </c>
      <c r="Y151" s="181">
        <v>160980</v>
      </c>
      <c r="Z151" s="176">
        <v>41628.65615740741</v>
      </c>
    </row>
    <row r="152" spans="1:26" ht="15">
      <c r="A152" s="188"/>
      <c r="B152" s="187" t="s">
        <v>80</v>
      </c>
      <c r="C152" s="192">
        <v>24093</v>
      </c>
      <c r="D152" s="160"/>
      <c r="E152" s="181">
        <v>23042</v>
      </c>
      <c r="F152" s="176"/>
      <c r="G152" s="165">
        <v>19165</v>
      </c>
      <c r="H152" s="160"/>
      <c r="I152" s="181">
        <v>25144</v>
      </c>
      <c r="J152" s="176"/>
      <c r="K152" s="165">
        <v>20120</v>
      </c>
      <c r="L152" s="160"/>
      <c r="M152" s="181">
        <v>19889</v>
      </c>
      <c r="N152" s="176"/>
      <c r="O152" s="165">
        <v>21130</v>
      </c>
      <c r="P152" s="160"/>
      <c r="Q152" s="181">
        <v>19663</v>
      </c>
      <c r="R152" s="176"/>
      <c r="S152" s="165">
        <v>22370</v>
      </c>
      <c r="T152" s="160"/>
      <c r="U152" s="181">
        <v>22057</v>
      </c>
      <c r="V152" s="176"/>
      <c r="W152" s="205">
        <v>21205</v>
      </c>
      <c r="X152" s="207"/>
      <c r="Y152" s="181">
        <v>20014</v>
      </c>
      <c r="Z152" s="176"/>
    </row>
    <row r="153" spans="1:26" ht="15">
      <c r="A153" s="188"/>
      <c r="B153" s="187" t="s">
        <v>88</v>
      </c>
      <c r="C153" s="192">
        <v>13438</v>
      </c>
      <c r="D153" s="160"/>
      <c r="E153" s="181">
        <v>15440</v>
      </c>
      <c r="F153" s="176"/>
      <c r="G153" s="165">
        <v>17953</v>
      </c>
      <c r="H153" s="160"/>
      <c r="I153" s="181">
        <v>20611</v>
      </c>
      <c r="J153" s="176"/>
      <c r="K153" s="165">
        <v>12899</v>
      </c>
      <c r="L153" s="160"/>
      <c r="M153" s="181">
        <v>14972</v>
      </c>
      <c r="N153" s="176"/>
      <c r="O153" s="165">
        <v>13905</v>
      </c>
      <c r="P153" s="160"/>
      <c r="Q153" s="181">
        <v>13497</v>
      </c>
      <c r="R153" s="176"/>
      <c r="S153" s="165">
        <v>14867</v>
      </c>
      <c r="T153" s="160"/>
      <c r="U153" s="181">
        <v>17776</v>
      </c>
      <c r="V153" s="176"/>
      <c r="W153" s="205">
        <v>12100</v>
      </c>
      <c r="X153" s="207"/>
      <c r="Y153" s="181">
        <v>14954</v>
      </c>
      <c r="Z153" s="176"/>
    </row>
    <row r="154" spans="1:26" ht="15">
      <c r="A154" s="188"/>
      <c r="B154" s="187" t="s">
        <v>82</v>
      </c>
      <c r="C154" s="192">
        <v>8187</v>
      </c>
      <c r="D154" s="160"/>
      <c r="E154" s="181">
        <v>8545</v>
      </c>
      <c r="F154" s="176"/>
      <c r="G154" s="165">
        <v>11664</v>
      </c>
      <c r="H154" s="160"/>
      <c r="I154" s="181">
        <v>19519</v>
      </c>
      <c r="J154" s="176"/>
      <c r="K154" s="165">
        <v>11035</v>
      </c>
      <c r="L154" s="160"/>
      <c r="M154" s="181">
        <v>11911</v>
      </c>
      <c r="N154" s="176"/>
      <c r="O154" s="165">
        <v>11951</v>
      </c>
      <c r="P154" s="160"/>
      <c r="Q154" s="181">
        <v>11522</v>
      </c>
      <c r="R154" s="176"/>
      <c r="S154" s="165">
        <v>13547</v>
      </c>
      <c r="T154" s="160"/>
      <c r="U154" s="181">
        <v>11263</v>
      </c>
      <c r="V154" s="176"/>
      <c r="W154" s="205">
        <v>10422</v>
      </c>
      <c r="X154" s="207"/>
      <c r="Y154" s="181">
        <v>10866</v>
      </c>
      <c r="Z154" s="176"/>
    </row>
    <row r="155" spans="1:26" ht="15">
      <c r="A155" s="188"/>
      <c r="B155" s="187" t="s">
        <v>89</v>
      </c>
      <c r="C155" s="192">
        <v>5911</v>
      </c>
      <c r="D155" s="160"/>
      <c r="E155" s="181">
        <v>7364</v>
      </c>
      <c r="F155" s="176"/>
      <c r="G155" s="165">
        <v>5516</v>
      </c>
      <c r="H155" s="160"/>
      <c r="I155" s="181">
        <v>10652</v>
      </c>
      <c r="J155" s="176"/>
      <c r="K155" s="165">
        <v>7954</v>
      </c>
      <c r="L155" s="160"/>
      <c r="M155" s="181">
        <v>8716</v>
      </c>
      <c r="N155" s="176"/>
      <c r="O155" s="165">
        <v>8500</v>
      </c>
      <c r="P155" s="160"/>
      <c r="Q155" s="181">
        <v>7439</v>
      </c>
      <c r="R155" s="176"/>
      <c r="S155" s="165">
        <v>17500</v>
      </c>
      <c r="T155" s="160"/>
      <c r="U155" s="181">
        <v>9377</v>
      </c>
      <c r="V155" s="176"/>
      <c r="W155" s="205">
        <v>7232</v>
      </c>
      <c r="X155" s="207"/>
      <c r="Y155" s="181">
        <v>8352</v>
      </c>
      <c r="Z155" s="176"/>
    </row>
    <row r="156" spans="1:26" ht="15">
      <c r="A156" s="188"/>
      <c r="B156" s="187" t="s">
        <v>83</v>
      </c>
      <c r="C156" s="192">
        <v>61408975</v>
      </c>
      <c r="D156" s="160"/>
      <c r="E156" s="181">
        <v>71743985</v>
      </c>
      <c r="F156" s="176"/>
      <c r="G156" s="165">
        <v>67449738</v>
      </c>
      <c r="H156" s="160"/>
      <c r="I156" s="181">
        <v>71435814</v>
      </c>
      <c r="J156" s="176"/>
      <c r="K156" s="165">
        <v>86905282</v>
      </c>
      <c r="L156" s="160"/>
      <c r="M156" s="181">
        <v>90685371</v>
      </c>
      <c r="N156" s="176"/>
      <c r="O156" s="165">
        <v>71800380</v>
      </c>
      <c r="P156" s="160"/>
      <c r="Q156" s="181">
        <v>77670720</v>
      </c>
      <c r="R156" s="176"/>
      <c r="S156" s="165">
        <v>72778449</v>
      </c>
      <c r="T156" s="160"/>
      <c r="U156" s="181">
        <v>79809296</v>
      </c>
      <c r="V156" s="176"/>
      <c r="W156" s="205">
        <v>77052860</v>
      </c>
      <c r="X156" s="207"/>
      <c r="Y156" s="181">
        <v>80028809</v>
      </c>
      <c r="Z156" s="176"/>
    </row>
    <row r="157" spans="1:26" ht="15">
      <c r="A157" s="188"/>
      <c r="B157" s="187"/>
      <c r="C157" s="192"/>
      <c r="D157" s="160"/>
      <c r="E157" s="181"/>
      <c r="F157" s="176"/>
      <c r="G157" s="165"/>
      <c r="H157" s="160"/>
      <c r="I157" s="181"/>
      <c r="J157" s="176"/>
      <c r="K157" s="165"/>
      <c r="L157" s="160"/>
      <c r="M157" s="181"/>
      <c r="N157" s="176"/>
      <c r="O157" s="165"/>
      <c r="P157" s="160"/>
      <c r="Q157" s="181"/>
      <c r="R157" s="176"/>
      <c r="S157" s="165"/>
      <c r="T157" s="160"/>
      <c r="U157" s="181"/>
      <c r="V157" s="176"/>
      <c r="W157" s="205"/>
      <c r="X157" s="207"/>
      <c r="Y157" s="181"/>
      <c r="Z157" s="176"/>
    </row>
    <row r="158" spans="1:26" ht="15">
      <c r="A158" s="188" t="s">
        <v>104</v>
      </c>
      <c r="B158" s="187" t="s">
        <v>44</v>
      </c>
      <c r="C158" s="192">
        <v>44990</v>
      </c>
      <c r="D158" s="160">
        <v>41302.66652777778</v>
      </c>
      <c r="E158" s="181">
        <v>41580</v>
      </c>
      <c r="F158" s="176">
        <v>41333.55537037037</v>
      </c>
      <c r="G158" s="165">
        <v>41854</v>
      </c>
      <c r="H158" s="160">
        <v>41361.66648148148</v>
      </c>
      <c r="I158" s="181">
        <v>46494</v>
      </c>
      <c r="J158" s="176">
        <v>41387.54804398148</v>
      </c>
      <c r="K158" s="165">
        <v>39261</v>
      </c>
      <c r="L158" s="160">
        <v>41416.60833333333</v>
      </c>
      <c r="M158" s="181">
        <v>45269</v>
      </c>
      <c r="N158" s="176">
        <v>41445.597916666666</v>
      </c>
      <c r="O158" s="165">
        <v>46423</v>
      </c>
      <c r="P158" s="160">
        <v>41486.665972222225</v>
      </c>
      <c r="Q158" s="181">
        <v>39853</v>
      </c>
      <c r="R158" s="176">
        <v>41494.665972222225</v>
      </c>
      <c r="S158" s="165">
        <v>35014</v>
      </c>
      <c r="T158" s="160">
        <v>41547.665972222225</v>
      </c>
      <c r="U158" s="181">
        <v>38351</v>
      </c>
      <c r="V158" s="176">
        <v>41563.420625</v>
      </c>
      <c r="W158" s="205">
        <v>47350</v>
      </c>
      <c r="X158" s="207">
        <v>41607.541666666664</v>
      </c>
      <c r="Y158" s="181">
        <v>45433</v>
      </c>
      <c r="Z158" s="176">
        <v>41632.541666666664</v>
      </c>
    </row>
    <row r="159" spans="1:26" ht="15">
      <c r="A159" s="188"/>
      <c r="B159" s="187" t="s">
        <v>80</v>
      </c>
      <c r="C159" s="192">
        <v>14932</v>
      </c>
      <c r="D159" s="160"/>
      <c r="E159" s="181">
        <v>12114</v>
      </c>
      <c r="F159" s="176"/>
      <c r="G159" s="165">
        <v>11436</v>
      </c>
      <c r="H159" s="160"/>
      <c r="I159" s="181">
        <v>12301</v>
      </c>
      <c r="J159" s="176"/>
      <c r="K159" s="165">
        <v>13289</v>
      </c>
      <c r="L159" s="160"/>
      <c r="M159" s="181">
        <v>15856</v>
      </c>
      <c r="N159" s="176"/>
      <c r="O159" s="165">
        <v>15540</v>
      </c>
      <c r="P159" s="160"/>
      <c r="Q159" s="181">
        <v>13680</v>
      </c>
      <c r="R159" s="176"/>
      <c r="S159" s="165">
        <v>14497</v>
      </c>
      <c r="T159" s="160"/>
      <c r="U159" s="181">
        <v>14743</v>
      </c>
      <c r="V159" s="176"/>
      <c r="W159" s="205">
        <v>16324</v>
      </c>
      <c r="X159" s="207"/>
      <c r="Y159" s="181">
        <v>13714</v>
      </c>
      <c r="Z159" s="176"/>
    </row>
    <row r="160" spans="1:26" ht="15">
      <c r="A160" s="188"/>
      <c r="B160" s="187" t="s">
        <v>88</v>
      </c>
      <c r="C160" s="192">
        <v>6838</v>
      </c>
      <c r="D160" s="160"/>
      <c r="E160" s="181">
        <v>7470</v>
      </c>
      <c r="F160" s="176"/>
      <c r="G160" s="165">
        <v>7179</v>
      </c>
      <c r="H160" s="160"/>
      <c r="I160" s="181">
        <v>10055</v>
      </c>
      <c r="J160" s="176"/>
      <c r="K160" s="165">
        <v>8709</v>
      </c>
      <c r="L160" s="160"/>
      <c r="M160" s="181">
        <v>8180</v>
      </c>
      <c r="N160" s="176"/>
      <c r="O160" s="165">
        <v>8191</v>
      </c>
      <c r="P160" s="160"/>
      <c r="Q160" s="181">
        <v>6961</v>
      </c>
      <c r="R160" s="176"/>
      <c r="S160" s="165">
        <v>7846</v>
      </c>
      <c r="T160" s="160"/>
      <c r="U160" s="181">
        <v>7753</v>
      </c>
      <c r="V160" s="176"/>
      <c r="W160" s="205">
        <v>9661</v>
      </c>
      <c r="X160" s="207"/>
      <c r="Y160" s="181">
        <v>10181</v>
      </c>
      <c r="Z160" s="176"/>
    </row>
    <row r="161" spans="1:26" ht="15">
      <c r="A161" s="188"/>
      <c r="B161" s="187" t="s">
        <v>82</v>
      </c>
      <c r="C161" s="192">
        <v>4402</v>
      </c>
      <c r="D161" s="160"/>
      <c r="E161" s="181">
        <v>5971</v>
      </c>
      <c r="F161" s="176"/>
      <c r="G161" s="165">
        <v>6444</v>
      </c>
      <c r="H161" s="160"/>
      <c r="I161" s="181">
        <v>8803</v>
      </c>
      <c r="J161" s="176"/>
      <c r="K161" s="165">
        <v>6797</v>
      </c>
      <c r="L161" s="160"/>
      <c r="M161" s="181">
        <v>6807</v>
      </c>
      <c r="N161" s="176"/>
      <c r="O161" s="165">
        <v>5437</v>
      </c>
      <c r="P161" s="160"/>
      <c r="Q161" s="181">
        <v>5148</v>
      </c>
      <c r="R161" s="176"/>
      <c r="S161" s="165">
        <v>6618</v>
      </c>
      <c r="T161" s="160"/>
      <c r="U161" s="181">
        <v>6205</v>
      </c>
      <c r="V161" s="176"/>
      <c r="W161" s="205">
        <v>7777</v>
      </c>
      <c r="X161" s="207"/>
      <c r="Y161" s="181">
        <v>7690</v>
      </c>
      <c r="Z161" s="176"/>
    </row>
    <row r="162" spans="1:26" ht="15">
      <c r="A162" s="188"/>
      <c r="B162" s="187" t="s">
        <v>89</v>
      </c>
      <c r="C162" s="192">
        <v>2993</v>
      </c>
      <c r="D162" s="160"/>
      <c r="E162" s="181">
        <v>4273</v>
      </c>
      <c r="F162" s="176"/>
      <c r="G162" s="165">
        <v>3345</v>
      </c>
      <c r="H162" s="160"/>
      <c r="I162" s="181">
        <v>5970</v>
      </c>
      <c r="J162" s="176"/>
      <c r="K162" s="165">
        <v>5690</v>
      </c>
      <c r="L162" s="160"/>
      <c r="M162" s="181">
        <v>5205</v>
      </c>
      <c r="N162" s="176"/>
      <c r="O162" s="165">
        <v>4545</v>
      </c>
      <c r="P162" s="160"/>
      <c r="Q162" s="181">
        <v>4592</v>
      </c>
      <c r="R162" s="176"/>
      <c r="S162" s="165">
        <v>5665</v>
      </c>
      <c r="T162" s="160"/>
      <c r="U162" s="181">
        <v>4729</v>
      </c>
      <c r="V162" s="176"/>
      <c r="W162" s="205">
        <v>4840</v>
      </c>
      <c r="X162" s="207"/>
      <c r="Y162" s="181">
        <v>5940</v>
      </c>
      <c r="Z162" s="176"/>
    </row>
    <row r="163" spans="1:26" ht="15">
      <c r="A163" s="188"/>
      <c r="B163" s="187" t="s">
        <v>83</v>
      </c>
      <c r="C163" s="192">
        <v>30401235</v>
      </c>
      <c r="D163" s="160"/>
      <c r="E163" s="181">
        <v>44127972</v>
      </c>
      <c r="F163" s="176"/>
      <c r="G163" s="165">
        <v>35201319</v>
      </c>
      <c r="H163" s="160"/>
      <c r="I163" s="181">
        <v>40757690</v>
      </c>
      <c r="J163" s="176"/>
      <c r="K163" s="165">
        <v>49765338</v>
      </c>
      <c r="L163" s="160"/>
      <c r="M163" s="181">
        <v>48936507</v>
      </c>
      <c r="N163" s="176"/>
      <c r="O163" s="165">
        <v>30923582</v>
      </c>
      <c r="P163" s="160"/>
      <c r="Q163" s="181">
        <v>37826056</v>
      </c>
      <c r="R163" s="176"/>
      <c r="S163" s="165">
        <v>37609251</v>
      </c>
      <c r="T163" s="160"/>
      <c r="U163" s="181">
        <v>46212672</v>
      </c>
      <c r="V163" s="176"/>
      <c r="W163" s="205">
        <v>43386141</v>
      </c>
      <c r="X163" s="207"/>
      <c r="Y163" s="181">
        <v>47745767</v>
      </c>
      <c r="Z163" s="176"/>
    </row>
    <row r="164" spans="1:26" ht="15">
      <c r="A164" s="188"/>
      <c r="B164" s="187"/>
      <c r="C164" s="186"/>
      <c r="D164" s="160"/>
      <c r="E164" s="174"/>
      <c r="F164" s="176"/>
      <c r="G164" s="158"/>
      <c r="H164" s="160"/>
      <c r="I164" s="174"/>
      <c r="J164" s="176"/>
      <c r="K164" s="158"/>
      <c r="L164" s="160"/>
      <c r="M164" s="174"/>
      <c r="N164" s="176"/>
      <c r="O164" s="158"/>
      <c r="P164" s="160"/>
      <c r="Q164" s="174"/>
      <c r="R164" s="176"/>
      <c r="S164" s="158"/>
      <c r="T164" s="160"/>
      <c r="U164" s="174"/>
      <c r="V164" s="176"/>
      <c r="W164" s="205"/>
      <c r="X164" s="207"/>
      <c r="Y164" s="174"/>
      <c r="Z164" s="176"/>
    </row>
    <row r="165" spans="1:26" ht="15">
      <c r="A165" s="188" t="s">
        <v>105</v>
      </c>
      <c r="B165" s="187" t="s">
        <v>44</v>
      </c>
      <c r="C165" s="192">
        <v>110491</v>
      </c>
      <c r="D165" s="160">
        <v>41299.66637731482</v>
      </c>
      <c r="E165" s="181">
        <v>109416</v>
      </c>
      <c r="F165" s="176">
        <v>41311.666354166664</v>
      </c>
      <c r="G165" s="165">
        <v>93948</v>
      </c>
      <c r="H165" s="160">
        <v>41355.66627314815</v>
      </c>
      <c r="I165" s="181">
        <v>94344</v>
      </c>
      <c r="J165" s="176">
        <v>41372.666238425925</v>
      </c>
      <c r="K165" s="165">
        <v>98617</v>
      </c>
      <c r="L165" s="160">
        <v>41414.665972222225</v>
      </c>
      <c r="M165" s="181">
        <v>93775</v>
      </c>
      <c r="N165" s="176">
        <v>41453.65902777778</v>
      </c>
      <c r="O165" s="165">
        <v>90464</v>
      </c>
      <c r="P165" s="160">
        <v>41470.665972222225</v>
      </c>
      <c r="Q165" s="181">
        <v>90435</v>
      </c>
      <c r="R165" s="176">
        <v>41509.665972222225</v>
      </c>
      <c r="S165" s="165">
        <v>112405</v>
      </c>
      <c r="T165" s="160">
        <v>41537.65972222222</v>
      </c>
      <c r="U165" s="181">
        <v>86846</v>
      </c>
      <c r="V165" s="176">
        <v>41563.666666666664</v>
      </c>
      <c r="W165" s="205">
        <v>84878</v>
      </c>
      <c r="X165" s="207">
        <v>41590.666666666664</v>
      </c>
      <c r="Y165" s="181">
        <v>123340</v>
      </c>
      <c r="Z165" s="176">
        <v>41628.65972222222</v>
      </c>
    </row>
    <row r="166" spans="1:26" ht="15">
      <c r="A166" s="188"/>
      <c r="B166" s="187" t="s">
        <v>80</v>
      </c>
      <c r="C166" s="192">
        <v>27391</v>
      </c>
      <c r="D166" s="160"/>
      <c r="E166" s="181">
        <v>25352</v>
      </c>
      <c r="F166" s="176"/>
      <c r="G166" s="165">
        <v>26746</v>
      </c>
      <c r="H166" s="160"/>
      <c r="I166" s="181">
        <v>22712</v>
      </c>
      <c r="J166" s="176"/>
      <c r="K166" s="165">
        <v>26450</v>
      </c>
      <c r="L166" s="160"/>
      <c r="M166" s="181">
        <v>24669</v>
      </c>
      <c r="N166" s="176"/>
      <c r="O166" s="165">
        <v>24242</v>
      </c>
      <c r="P166" s="160"/>
      <c r="Q166" s="181">
        <v>25931</v>
      </c>
      <c r="R166" s="176"/>
      <c r="S166" s="165">
        <v>17451</v>
      </c>
      <c r="T166" s="160"/>
      <c r="U166" s="181">
        <v>9566</v>
      </c>
      <c r="V166" s="176"/>
      <c r="W166" s="205">
        <v>21674</v>
      </c>
      <c r="X166" s="207"/>
      <c r="Y166" s="181">
        <v>22804</v>
      </c>
      <c r="Z166" s="176"/>
    </row>
    <row r="167" spans="1:26" ht="15">
      <c r="A167" s="188"/>
      <c r="B167" s="187" t="s">
        <v>88</v>
      </c>
      <c r="C167" s="192">
        <v>11679</v>
      </c>
      <c r="D167" s="160"/>
      <c r="E167" s="181">
        <v>10426</v>
      </c>
      <c r="F167" s="176"/>
      <c r="G167" s="165">
        <v>12223</v>
      </c>
      <c r="H167" s="160"/>
      <c r="I167" s="181">
        <v>11239</v>
      </c>
      <c r="J167" s="176"/>
      <c r="K167" s="165">
        <v>10348</v>
      </c>
      <c r="L167" s="160"/>
      <c r="M167" s="181">
        <v>11596</v>
      </c>
      <c r="N167" s="176"/>
      <c r="O167" s="165">
        <v>12189</v>
      </c>
      <c r="P167" s="160"/>
      <c r="Q167" s="181">
        <v>10583</v>
      </c>
      <c r="R167" s="176"/>
      <c r="S167" s="165">
        <v>7922</v>
      </c>
      <c r="T167" s="160"/>
      <c r="U167" s="181">
        <v>5712</v>
      </c>
      <c r="V167" s="176"/>
      <c r="W167" s="205">
        <v>8872</v>
      </c>
      <c r="X167" s="207"/>
      <c r="Y167" s="181">
        <v>9438</v>
      </c>
      <c r="Z167" s="176"/>
    </row>
    <row r="168" spans="1:26" ht="15">
      <c r="A168" s="188"/>
      <c r="B168" s="187" t="s">
        <v>82</v>
      </c>
      <c r="C168" s="192">
        <v>5505</v>
      </c>
      <c r="D168" s="160"/>
      <c r="E168" s="181">
        <v>5216</v>
      </c>
      <c r="F168" s="176"/>
      <c r="G168" s="165">
        <v>5255</v>
      </c>
      <c r="H168" s="160"/>
      <c r="I168" s="181">
        <v>5818</v>
      </c>
      <c r="J168" s="176"/>
      <c r="K168" s="165">
        <v>4804</v>
      </c>
      <c r="L168" s="160"/>
      <c r="M168" s="181">
        <v>4967</v>
      </c>
      <c r="N168" s="176"/>
      <c r="O168" s="165">
        <v>5977</v>
      </c>
      <c r="P168" s="160"/>
      <c r="Q168" s="181">
        <v>5571</v>
      </c>
      <c r="R168" s="176"/>
      <c r="S168" s="165">
        <v>5035</v>
      </c>
      <c r="T168" s="160"/>
      <c r="U168" s="181">
        <v>5072</v>
      </c>
      <c r="V168" s="176"/>
      <c r="W168" s="205">
        <v>5141</v>
      </c>
      <c r="X168" s="207"/>
      <c r="Y168" s="181">
        <v>5142</v>
      </c>
      <c r="Z168" s="176"/>
    </row>
    <row r="169" spans="1:26" ht="15">
      <c r="A169" s="188"/>
      <c r="B169" s="187" t="s">
        <v>89</v>
      </c>
      <c r="C169" s="192">
        <v>4062</v>
      </c>
      <c r="D169" s="160"/>
      <c r="E169" s="181">
        <v>4058</v>
      </c>
      <c r="F169" s="176"/>
      <c r="G169" s="165">
        <v>3657</v>
      </c>
      <c r="H169" s="160"/>
      <c r="I169" s="181">
        <v>4095</v>
      </c>
      <c r="J169" s="176"/>
      <c r="K169" s="165">
        <v>4293</v>
      </c>
      <c r="L169" s="160"/>
      <c r="M169" s="181">
        <v>4287</v>
      </c>
      <c r="N169" s="176"/>
      <c r="O169" s="165">
        <v>3584</v>
      </c>
      <c r="P169" s="160"/>
      <c r="Q169" s="181">
        <v>3471</v>
      </c>
      <c r="R169" s="176"/>
      <c r="S169" s="165">
        <v>4334</v>
      </c>
      <c r="T169" s="160"/>
      <c r="U169" s="181">
        <v>4125</v>
      </c>
      <c r="V169" s="176"/>
      <c r="W169" s="205">
        <v>4186</v>
      </c>
      <c r="X169" s="207"/>
      <c r="Y169" s="181">
        <v>4710</v>
      </c>
      <c r="Z169" s="176"/>
    </row>
    <row r="170" spans="1:26" ht="15">
      <c r="A170" s="188"/>
      <c r="B170" s="187" t="s">
        <v>83</v>
      </c>
      <c r="C170" s="192">
        <v>36471182</v>
      </c>
      <c r="D170" s="160"/>
      <c r="E170" s="181">
        <v>38234514</v>
      </c>
      <c r="F170" s="176"/>
      <c r="G170" s="165">
        <v>37210535</v>
      </c>
      <c r="H170" s="160"/>
      <c r="I170" s="181">
        <v>41202725</v>
      </c>
      <c r="J170" s="176"/>
      <c r="K170" s="165">
        <v>44809807</v>
      </c>
      <c r="L170" s="160"/>
      <c r="M170" s="181">
        <v>46379851</v>
      </c>
      <c r="N170" s="176"/>
      <c r="O170" s="165">
        <v>35232885</v>
      </c>
      <c r="P170" s="160"/>
      <c r="Q170" s="181">
        <v>50892658</v>
      </c>
      <c r="R170" s="176"/>
      <c r="S170" s="165">
        <v>38232502</v>
      </c>
      <c r="T170" s="160"/>
      <c r="U170" s="181">
        <v>47571208</v>
      </c>
      <c r="V170" s="176"/>
      <c r="W170" s="205">
        <v>41458589</v>
      </c>
      <c r="X170" s="207"/>
      <c r="Y170" s="181">
        <v>44289683</v>
      </c>
      <c r="Z170" s="176"/>
    </row>
    <row r="171" spans="1:26" ht="15">
      <c r="A171" s="188"/>
      <c r="B171" s="187"/>
      <c r="C171" s="186"/>
      <c r="D171" s="160"/>
      <c r="E171" s="174"/>
      <c r="F171" s="176"/>
      <c r="G171" s="158"/>
      <c r="H171" s="160"/>
      <c r="I171" s="174"/>
      <c r="J171" s="176"/>
      <c r="K171" s="158"/>
      <c r="L171" s="160"/>
      <c r="M171" s="174"/>
      <c r="N171" s="176"/>
      <c r="O171" s="158"/>
      <c r="P171" s="160"/>
      <c r="Q171" s="174"/>
      <c r="R171" s="176"/>
      <c r="S171" s="158"/>
      <c r="T171" s="160"/>
      <c r="U171" s="174"/>
      <c r="V171" s="176"/>
      <c r="W171" s="205"/>
      <c r="X171" s="207"/>
      <c r="Y171" s="174"/>
      <c r="Z171" s="176"/>
    </row>
    <row r="172" spans="1:26" ht="15">
      <c r="A172" s="451" t="s">
        <v>106</v>
      </c>
      <c r="B172" s="448" t="s">
        <v>41</v>
      </c>
      <c r="C172" s="450">
        <f>C1</f>
        <v>41275</v>
      </c>
      <c r="D172" s="450"/>
      <c r="E172" s="457">
        <f>E1</f>
        <v>41306</v>
      </c>
      <c r="F172" s="457"/>
      <c r="G172" s="459">
        <f>G1</f>
        <v>41334</v>
      </c>
      <c r="H172" s="459"/>
      <c r="I172" s="457">
        <f>I1</f>
        <v>41365</v>
      </c>
      <c r="J172" s="457"/>
      <c r="K172" s="459">
        <f>K1</f>
        <v>41395</v>
      </c>
      <c r="L172" s="459"/>
      <c r="M172" s="457">
        <f>M1</f>
        <v>41426</v>
      </c>
      <c r="N172" s="457"/>
      <c r="O172" s="459">
        <f>O1</f>
        <v>41456</v>
      </c>
      <c r="P172" s="459"/>
      <c r="Q172" s="457">
        <f>Q1</f>
        <v>41487</v>
      </c>
      <c r="R172" s="457"/>
      <c r="S172" s="459">
        <f>S1</f>
        <v>41518</v>
      </c>
      <c r="T172" s="459"/>
      <c r="U172" s="457">
        <f>U1</f>
        <v>41548</v>
      </c>
      <c r="V172" s="457"/>
      <c r="W172" s="205"/>
      <c r="X172" s="207"/>
      <c r="Y172" s="457">
        <f>Y1</f>
        <v>41609</v>
      </c>
      <c r="Z172" s="457"/>
    </row>
    <row r="173" spans="1:26" ht="15">
      <c r="A173" s="452"/>
      <c r="B173" s="449"/>
      <c r="C173" s="191" t="str">
        <f>C2</f>
        <v>Peak Rate</v>
      </c>
      <c r="D173" s="190" t="str">
        <f>D2</f>
        <v>Time of Peak</v>
      </c>
      <c r="E173" s="179" t="str">
        <f>E2</f>
        <v>Peak Rate</v>
      </c>
      <c r="F173" s="180" t="str">
        <f>F2</f>
        <v>Time of Peak</v>
      </c>
      <c r="G173" s="163" t="str">
        <f>G2</f>
        <v>Peak Rate</v>
      </c>
      <c r="H173" s="164" t="str">
        <f>H2</f>
        <v>Time of Peak</v>
      </c>
      <c r="I173" s="179" t="str">
        <f>I2</f>
        <v>Peak Rate</v>
      </c>
      <c r="J173" s="180" t="str">
        <f>J2</f>
        <v>Time of Peak</v>
      </c>
      <c r="K173" s="163" t="str">
        <f>K2</f>
        <v>Peak Rate</v>
      </c>
      <c r="L173" s="164" t="str">
        <f>L2</f>
        <v>Time of Peak</v>
      </c>
      <c r="M173" s="179" t="str">
        <f>M2</f>
        <v>Peak Rate</v>
      </c>
      <c r="N173" s="180" t="str">
        <f>N2</f>
        <v>Time of Peak</v>
      </c>
      <c r="O173" s="163" t="str">
        <f>O2</f>
        <v>Peak Rate</v>
      </c>
      <c r="P173" s="164" t="str">
        <f>P2</f>
        <v>Time of Peak</v>
      </c>
      <c r="Q173" s="179" t="str">
        <f>Q2</f>
        <v>Peak Rate</v>
      </c>
      <c r="R173" s="180" t="str">
        <f>R2</f>
        <v>Time of Peak</v>
      </c>
      <c r="S173" s="163" t="str">
        <f>S2</f>
        <v>Peak Rate</v>
      </c>
      <c r="T173" s="164" t="str">
        <f>T2</f>
        <v>Time of Peak</v>
      </c>
      <c r="U173" s="179" t="str">
        <f>U2</f>
        <v>Peak Rate</v>
      </c>
      <c r="V173" s="180" t="str">
        <f>V2</f>
        <v>Time of Peak</v>
      </c>
      <c r="W173" s="205"/>
      <c r="X173" s="207"/>
      <c r="Y173" s="179" t="str">
        <f>Y2</f>
        <v>Peak Rate</v>
      </c>
      <c r="Z173" s="180" t="str">
        <f>Z2</f>
        <v>Time of Peak</v>
      </c>
    </row>
    <row r="174" spans="1:26" ht="15">
      <c r="A174" s="188"/>
      <c r="B174" s="187"/>
      <c r="C174" s="186"/>
      <c r="D174" s="186"/>
      <c r="E174" s="174"/>
      <c r="F174" s="174"/>
      <c r="G174" s="158"/>
      <c r="H174" s="158"/>
      <c r="I174" s="174"/>
      <c r="J174" s="174"/>
      <c r="K174" s="158"/>
      <c r="L174" s="158"/>
      <c r="M174" s="174"/>
      <c r="N174" s="174"/>
      <c r="O174" s="158"/>
      <c r="P174" s="158"/>
      <c r="Q174" s="174"/>
      <c r="R174" s="174"/>
      <c r="S174" s="158"/>
      <c r="T174" s="158"/>
      <c r="U174" s="174"/>
      <c r="V174" s="174"/>
      <c r="W174" s="205"/>
      <c r="X174" s="207"/>
      <c r="Y174" s="174"/>
      <c r="Z174" s="174"/>
    </row>
    <row r="175" spans="1:26" ht="15">
      <c r="A175" s="188" t="s">
        <v>107</v>
      </c>
      <c r="B175" s="187" t="s">
        <v>44</v>
      </c>
      <c r="C175" s="186">
        <v>240</v>
      </c>
      <c r="D175" s="168">
        <v>41303.312256944446</v>
      </c>
      <c r="E175" s="174">
        <v>235</v>
      </c>
      <c r="F175" s="183">
        <v>41326.72222222222</v>
      </c>
      <c r="G175" s="158">
        <v>237</v>
      </c>
      <c r="H175" s="168">
        <v>41340.31215277778</v>
      </c>
      <c r="I175" s="174">
        <v>236</v>
      </c>
      <c r="J175" s="183">
        <v>41373.31208333333</v>
      </c>
      <c r="K175" s="158">
        <v>237</v>
      </c>
      <c r="L175" s="168">
        <v>41422.31180555555</v>
      </c>
      <c r="M175" s="174">
        <v>263</v>
      </c>
      <c r="N175" s="183">
        <v>41429.31180555555</v>
      </c>
      <c r="O175" s="158">
        <v>236</v>
      </c>
      <c r="P175" s="168">
        <v>41457.31180555555</v>
      </c>
      <c r="Q175" s="174">
        <v>236</v>
      </c>
      <c r="R175" s="183">
        <v>41513.31180555555</v>
      </c>
      <c r="S175" s="158">
        <v>241</v>
      </c>
      <c r="T175" s="168">
        <v>41535.3125</v>
      </c>
      <c r="U175" s="174">
        <v>237</v>
      </c>
      <c r="V175" s="183">
        <v>41568.31251157408</v>
      </c>
      <c r="W175" s="205">
        <v>236</v>
      </c>
      <c r="X175" s="207">
        <v>41589.3125</v>
      </c>
      <c r="Y175" s="174">
        <v>236</v>
      </c>
      <c r="Z175" s="183">
        <v>41625.31251157408</v>
      </c>
    </row>
    <row r="176" spans="1:26" ht="15">
      <c r="A176" s="188"/>
      <c r="B176" s="187"/>
      <c r="C176" s="186"/>
      <c r="D176" s="185"/>
      <c r="E176" s="174"/>
      <c r="F176" s="178"/>
      <c r="G176" s="158"/>
      <c r="H176" s="161"/>
      <c r="I176" s="174"/>
      <c r="J176" s="178"/>
      <c r="K176" s="158"/>
      <c r="L176" s="161"/>
      <c r="M176" s="174"/>
      <c r="N176" s="178"/>
      <c r="O176" s="158"/>
      <c r="P176" s="161"/>
      <c r="Q176" s="174"/>
      <c r="R176" s="178"/>
      <c r="S176" s="158"/>
      <c r="T176" s="161"/>
      <c r="U176" s="174"/>
      <c r="V176" s="178"/>
      <c r="W176" s="205"/>
      <c r="X176" s="207">
        <v>41604.3125</v>
      </c>
      <c r="Y176" s="174">
        <v>236</v>
      </c>
      <c r="Z176" s="211">
        <v>41626.3125</v>
      </c>
    </row>
    <row r="177" spans="1:26" ht="15">
      <c r="A177" s="188" t="s">
        <v>108</v>
      </c>
      <c r="B177" s="187" t="s">
        <v>44</v>
      </c>
      <c r="C177" s="186">
        <v>373</v>
      </c>
      <c r="D177" s="168">
        <v>41289.39572916667</v>
      </c>
      <c r="E177" s="174">
        <v>506</v>
      </c>
      <c r="F177" s="183">
        <v>41309.39555555556</v>
      </c>
      <c r="G177" s="158">
        <v>425</v>
      </c>
      <c r="H177" s="168">
        <v>41345.72185185185</v>
      </c>
      <c r="I177" s="174">
        <v>425</v>
      </c>
      <c r="J177" s="183">
        <v>41380.72178240741</v>
      </c>
      <c r="K177" s="158">
        <v>425</v>
      </c>
      <c r="L177" s="168">
        <v>41403.72152777778</v>
      </c>
      <c r="M177" s="174">
        <v>571</v>
      </c>
      <c r="N177" s="183">
        <v>41429.39513888889</v>
      </c>
      <c r="O177" s="158">
        <v>425</v>
      </c>
      <c r="P177" s="168">
        <v>41463.72152777778</v>
      </c>
      <c r="Q177" s="174">
        <v>425</v>
      </c>
      <c r="R177" s="183">
        <v>41488.72152777778</v>
      </c>
      <c r="S177" s="158">
        <v>473</v>
      </c>
      <c r="T177" s="168">
        <v>41530.39513888889</v>
      </c>
      <c r="U177" s="174">
        <v>496</v>
      </c>
      <c r="V177" s="183">
        <v>41575.39603009259</v>
      </c>
      <c r="W177" s="205">
        <v>590</v>
      </c>
      <c r="X177" s="207">
        <v>41589.395833333336</v>
      </c>
      <c r="Y177" s="174">
        <v>590</v>
      </c>
      <c r="Z177" s="183">
        <v>41628.39592592593</v>
      </c>
    </row>
    <row r="178" spans="1:26" ht="15">
      <c r="A178" s="188"/>
      <c r="B178" s="187"/>
      <c r="C178" s="189"/>
      <c r="D178" s="185"/>
      <c r="E178" s="175"/>
      <c r="F178" s="178"/>
      <c r="G178" s="159"/>
      <c r="H178" s="161"/>
      <c r="I178" s="175"/>
      <c r="J178" s="178"/>
      <c r="K178" s="159"/>
      <c r="L178" s="161"/>
      <c r="M178" s="175"/>
      <c r="N178" s="178"/>
      <c r="O178" s="159"/>
      <c r="P178" s="161"/>
      <c r="Q178" s="175"/>
      <c r="R178" s="178"/>
      <c r="S178" s="159"/>
      <c r="T178" s="161"/>
      <c r="U178" s="175"/>
      <c r="V178" s="178"/>
      <c r="W178" s="205"/>
      <c r="X178" s="207">
        <v>41591.395833333336</v>
      </c>
      <c r="Y178" s="175"/>
      <c r="Z178" s="211"/>
    </row>
    <row r="179" spans="1:26" ht="15">
      <c r="A179" s="188" t="s">
        <v>109</v>
      </c>
      <c r="B179" s="187" t="s">
        <v>44</v>
      </c>
      <c r="C179" s="189">
        <v>363</v>
      </c>
      <c r="D179" s="168">
        <v>41305.722291666665</v>
      </c>
      <c r="E179" s="175">
        <v>353</v>
      </c>
      <c r="F179" s="183">
        <v>41326.72222222222</v>
      </c>
      <c r="G179" s="159">
        <v>339</v>
      </c>
      <c r="H179" s="168">
        <v>41347.72216435185</v>
      </c>
      <c r="I179" s="175">
        <v>391</v>
      </c>
      <c r="J179" s="183">
        <v>41389.73521990741</v>
      </c>
      <c r="K179" s="159">
        <v>420</v>
      </c>
      <c r="L179" s="168">
        <v>41425.73055555556</v>
      </c>
      <c r="M179" s="175">
        <v>385</v>
      </c>
      <c r="N179" s="183">
        <v>41429.72152777778</v>
      </c>
      <c r="O179" s="159">
        <v>386</v>
      </c>
      <c r="P179" s="168">
        <v>41478.72152777778</v>
      </c>
      <c r="Q179" s="175">
        <v>389</v>
      </c>
      <c r="R179" s="183">
        <v>41488.75902777778</v>
      </c>
      <c r="S179" s="159">
        <v>397</v>
      </c>
      <c r="T179" s="168">
        <v>41534.72986111111</v>
      </c>
      <c r="U179" s="175">
        <v>375</v>
      </c>
      <c r="V179" s="183">
        <v>41568.72199074074</v>
      </c>
      <c r="W179" s="205">
        <v>379</v>
      </c>
      <c r="X179" s="207">
        <v>41582.72209490741</v>
      </c>
      <c r="Y179" s="175">
        <v>424</v>
      </c>
      <c r="Z179" s="183">
        <v>41628.72190972222</v>
      </c>
    </row>
  </sheetData>
  <sheetProtection/>
  <mergeCells count="40">
    <mergeCell ref="U1:V1"/>
    <mergeCell ref="U25:V25"/>
    <mergeCell ref="U172:V172"/>
    <mergeCell ref="Y1:Z1"/>
    <mergeCell ref="Y25:Z25"/>
    <mergeCell ref="Y172:Z172"/>
    <mergeCell ref="W1:X1"/>
    <mergeCell ref="S1:T1"/>
    <mergeCell ref="S25:T25"/>
    <mergeCell ref="S172:T172"/>
    <mergeCell ref="O1:P1"/>
    <mergeCell ref="O25:P25"/>
    <mergeCell ref="O172:P172"/>
    <mergeCell ref="Q1:R1"/>
    <mergeCell ref="A172:A173"/>
    <mergeCell ref="B172:B173"/>
    <mergeCell ref="Q25:R25"/>
    <mergeCell ref="Q172:R172"/>
    <mergeCell ref="K172:L172"/>
    <mergeCell ref="C172:D172"/>
    <mergeCell ref="M172:N172"/>
    <mergeCell ref="I1:J1"/>
    <mergeCell ref="I25:J25"/>
    <mergeCell ref="I172:J172"/>
    <mergeCell ref="M1:N1"/>
    <mergeCell ref="M25:N25"/>
    <mergeCell ref="K1:L1"/>
    <mergeCell ref="K25:L25"/>
    <mergeCell ref="A1:A2"/>
    <mergeCell ref="B1:B2"/>
    <mergeCell ref="A25:A26"/>
    <mergeCell ref="B25:B26"/>
    <mergeCell ref="C1:D1"/>
    <mergeCell ref="C25:D25"/>
    <mergeCell ref="G1:H1"/>
    <mergeCell ref="G25:H25"/>
    <mergeCell ref="G172:H172"/>
    <mergeCell ref="E1:F1"/>
    <mergeCell ref="E25:F25"/>
    <mergeCell ref="E172:F172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80"/>
  <sheetViews>
    <sheetView zoomScalePageLayoutView="0" workbookViewId="0" topLeftCell="A1">
      <pane xSplit="2" ySplit="2" topLeftCell="C14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X31" sqref="X31"/>
    </sheetView>
  </sheetViews>
  <sheetFormatPr defaultColWidth="9.140625" defaultRowHeight="12.75"/>
  <cols>
    <col min="1" max="1" width="41.00390625" style="156" bestFit="1" customWidth="1"/>
    <col min="2" max="2" width="12.421875" style="157" bestFit="1" customWidth="1"/>
    <col min="3" max="3" width="13.421875" style="158" bestFit="1" customWidth="1"/>
    <col min="4" max="4" width="17.140625" style="158" customWidth="1"/>
    <col min="5" max="5" width="13.421875" style="174" bestFit="1" customWidth="1"/>
    <col min="6" max="6" width="17.140625" style="174" bestFit="1" customWidth="1"/>
    <col min="7" max="7" width="13.421875" style="169" bestFit="1" customWidth="1"/>
    <col min="8" max="8" width="17.140625" style="169" bestFit="1" customWidth="1"/>
    <col min="9" max="9" width="13.421875" style="174" bestFit="1" customWidth="1"/>
    <col min="10" max="10" width="17.140625" style="174" bestFit="1" customWidth="1"/>
    <col min="11" max="11" width="13.421875" style="169" bestFit="1" customWidth="1"/>
    <col min="12" max="12" width="17.140625" style="169" bestFit="1" customWidth="1"/>
    <col min="13" max="13" width="12.57421875" style="169" bestFit="1" customWidth="1"/>
    <col min="14" max="14" width="17.140625" style="169" bestFit="1" customWidth="1"/>
    <col min="15" max="15" width="13.421875" style="169" bestFit="1" customWidth="1"/>
    <col min="16" max="16" width="17.140625" style="169" bestFit="1" customWidth="1"/>
    <col min="17" max="17" width="12.57421875" style="169" bestFit="1" customWidth="1"/>
    <col min="18" max="18" width="17.140625" style="169" bestFit="1" customWidth="1"/>
    <col min="19" max="19" width="13.421875" style="169" bestFit="1" customWidth="1"/>
    <col min="20" max="20" width="16.8515625" style="169" bestFit="1" customWidth="1"/>
    <col min="21" max="21" width="12.57421875" style="169" bestFit="1" customWidth="1"/>
    <col min="22" max="22" width="18.140625" style="169" bestFit="1" customWidth="1"/>
    <col min="23" max="23" width="13.421875" style="169" bestFit="1" customWidth="1"/>
    <col min="24" max="24" width="18.140625" style="169" bestFit="1" customWidth="1"/>
    <col min="25" max="26" width="17.57421875" style="169" customWidth="1"/>
    <col min="27" max="16384" width="9.140625" style="169" customWidth="1"/>
  </cols>
  <sheetData>
    <row r="1" spans="1:26" ht="15">
      <c r="A1" s="463" t="s">
        <v>78</v>
      </c>
      <c r="B1" s="461" t="s">
        <v>41</v>
      </c>
      <c r="C1" s="458">
        <v>40909</v>
      </c>
      <c r="D1" s="458"/>
      <c r="E1" s="455">
        <v>40940</v>
      </c>
      <c r="F1" s="455"/>
      <c r="G1" s="458">
        <v>40969</v>
      </c>
      <c r="H1" s="458"/>
      <c r="I1" s="455">
        <v>41000</v>
      </c>
      <c r="J1" s="455"/>
      <c r="K1" s="458">
        <v>41030</v>
      </c>
      <c r="L1" s="458"/>
      <c r="M1" s="455">
        <v>41061</v>
      </c>
      <c r="N1" s="455"/>
      <c r="O1" s="458">
        <v>41091</v>
      </c>
      <c r="P1" s="458"/>
      <c r="Q1" s="455">
        <v>41122</v>
      </c>
      <c r="R1" s="455"/>
      <c r="S1" s="458">
        <v>41153</v>
      </c>
      <c r="T1" s="458"/>
      <c r="U1" s="455">
        <v>41183</v>
      </c>
      <c r="V1" s="455"/>
      <c r="W1" s="458">
        <v>41214</v>
      </c>
      <c r="X1" s="458"/>
      <c r="Y1" s="455">
        <v>41244</v>
      </c>
      <c r="Z1" s="455"/>
    </row>
    <row r="2" spans="1:26" ht="15">
      <c r="A2" s="464"/>
      <c r="B2" s="462"/>
      <c r="C2" s="154" t="s">
        <v>42</v>
      </c>
      <c r="D2" s="155" t="s">
        <v>66</v>
      </c>
      <c r="E2" s="172" t="s">
        <v>42</v>
      </c>
      <c r="F2" s="173" t="s">
        <v>66</v>
      </c>
      <c r="G2" s="154" t="s">
        <v>42</v>
      </c>
      <c r="H2" s="155" t="s">
        <v>66</v>
      </c>
      <c r="I2" s="172" t="s">
        <v>42</v>
      </c>
      <c r="J2" s="173" t="s">
        <v>66</v>
      </c>
      <c r="K2" s="154" t="s">
        <v>42</v>
      </c>
      <c r="L2" s="155" t="s">
        <v>66</v>
      </c>
      <c r="M2" s="172" t="s">
        <v>42</v>
      </c>
      <c r="N2" s="173" t="s">
        <v>66</v>
      </c>
      <c r="O2" s="154" t="s">
        <v>42</v>
      </c>
      <c r="P2" s="155" t="s">
        <v>66</v>
      </c>
      <c r="Q2" s="172" t="s">
        <v>42</v>
      </c>
      <c r="R2" s="173" t="s">
        <v>66</v>
      </c>
      <c r="S2" s="154" t="s">
        <v>42</v>
      </c>
      <c r="T2" s="155" t="s">
        <v>66</v>
      </c>
      <c r="U2" s="172" t="s">
        <v>42</v>
      </c>
      <c r="V2" s="173" t="s">
        <v>66</v>
      </c>
      <c r="W2" s="154" t="s">
        <v>42</v>
      </c>
      <c r="X2" s="155" t="s">
        <v>66</v>
      </c>
      <c r="Y2" s="172" t="s">
        <v>42</v>
      </c>
      <c r="Z2" s="173" t="s">
        <v>66</v>
      </c>
    </row>
    <row r="3" spans="7:26" ht="15">
      <c r="G3" s="158"/>
      <c r="H3" s="158"/>
      <c r="K3" s="158"/>
      <c r="L3" s="158"/>
      <c r="M3" s="174"/>
      <c r="N3" s="174"/>
      <c r="O3" s="158"/>
      <c r="P3" s="158"/>
      <c r="Q3" s="174"/>
      <c r="R3" s="174"/>
      <c r="S3" s="158"/>
      <c r="T3" s="158"/>
      <c r="U3" s="174"/>
      <c r="V3" s="174"/>
      <c r="W3" s="158"/>
      <c r="X3" s="158"/>
      <c r="Y3" s="174"/>
      <c r="Z3" s="174"/>
    </row>
    <row r="4" spans="1:26" ht="15">
      <c r="A4" s="156" t="s">
        <v>79</v>
      </c>
      <c r="B4" s="157" t="s">
        <v>44</v>
      </c>
      <c r="C4" s="159">
        <v>156107</v>
      </c>
      <c r="D4" s="159"/>
      <c r="E4" s="175">
        <v>136203</v>
      </c>
      <c r="F4" s="175"/>
      <c r="G4" s="159">
        <v>155317</v>
      </c>
      <c r="H4" s="159"/>
      <c r="I4" s="175">
        <v>165846</v>
      </c>
      <c r="J4" s="175"/>
      <c r="K4" s="159">
        <v>175819</v>
      </c>
      <c r="L4" s="159"/>
      <c r="M4" s="175">
        <v>171732</v>
      </c>
      <c r="N4" s="175"/>
      <c r="O4" s="159">
        <v>156518</v>
      </c>
      <c r="P4" s="159"/>
      <c r="Q4" s="175">
        <v>150051</v>
      </c>
      <c r="R4" s="175"/>
      <c r="S4" s="159">
        <v>209975</v>
      </c>
      <c r="T4" s="159"/>
      <c r="U4" s="175">
        <v>111288</v>
      </c>
      <c r="V4" s="175"/>
      <c r="W4" s="159">
        <v>159147</v>
      </c>
      <c r="X4" s="159"/>
      <c r="Y4" s="175">
        <v>184046</v>
      </c>
      <c r="Z4" s="175"/>
    </row>
    <row r="5" spans="2:26" ht="15">
      <c r="B5" s="157" t="s">
        <v>80</v>
      </c>
      <c r="C5" s="159">
        <v>62989</v>
      </c>
      <c r="D5" s="160">
        <v>40933.53888888889</v>
      </c>
      <c r="E5" s="175">
        <v>62029</v>
      </c>
      <c r="F5" s="176">
        <v>40953.65972222222</v>
      </c>
      <c r="G5" s="159">
        <v>72316</v>
      </c>
      <c r="H5" s="160">
        <v>40998.65972222222</v>
      </c>
      <c r="I5" s="175">
        <v>63532</v>
      </c>
      <c r="J5" s="176">
        <v>41018.634722222225</v>
      </c>
      <c r="K5" s="159">
        <v>74674</v>
      </c>
      <c r="L5" s="160">
        <v>41032.5625</v>
      </c>
      <c r="M5" s="175">
        <v>76309</v>
      </c>
      <c r="N5" s="176">
        <v>41086.61875</v>
      </c>
      <c r="O5" s="159">
        <v>57241</v>
      </c>
      <c r="P5" s="160">
        <v>41121.65972222222</v>
      </c>
      <c r="Q5" s="175">
        <v>55807</v>
      </c>
      <c r="R5" s="176">
        <v>41131.46111111111</v>
      </c>
      <c r="S5" s="159">
        <v>74565</v>
      </c>
      <c r="T5" s="160">
        <v>41173.65972222222</v>
      </c>
      <c r="U5" s="175">
        <v>44140</v>
      </c>
      <c r="V5" s="176">
        <v>41186.461805555555</v>
      </c>
      <c r="W5" s="159">
        <v>55691</v>
      </c>
      <c r="X5" s="160">
        <v>41243.665972222225</v>
      </c>
      <c r="Y5" s="175">
        <v>71301</v>
      </c>
      <c r="Z5" s="176">
        <v>41264.65902777778</v>
      </c>
    </row>
    <row r="6" spans="2:26" ht="15">
      <c r="B6" s="157" t="s">
        <v>81</v>
      </c>
      <c r="C6" s="159">
        <v>34200</v>
      </c>
      <c r="D6" s="159"/>
      <c r="E6" s="175">
        <v>35491</v>
      </c>
      <c r="F6" s="175"/>
      <c r="G6" s="159">
        <v>29170</v>
      </c>
      <c r="H6" s="159"/>
      <c r="I6" s="175">
        <v>37110</v>
      </c>
      <c r="J6" s="175"/>
      <c r="K6" s="159">
        <v>32167</v>
      </c>
      <c r="L6" s="159"/>
      <c r="M6" s="175">
        <v>29582</v>
      </c>
      <c r="N6" s="175"/>
      <c r="O6" s="159">
        <v>25408</v>
      </c>
      <c r="P6" s="159"/>
      <c r="Q6" s="175">
        <v>29582</v>
      </c>
      <c r="R6" s="175"/>
      <c r="S6" s="159">
        <v>28778</v>
      </c>
      <c r="T6" s="159"/>
      <c r="U6" s="175">
        <v>23046</v>
      </c>
      <c r="V6" s="175"/>
      <c r="W6" s="159">
        <v>31836</v>
      </c>
      <c r="X6" s="159"/>
      <c r="Y6" s="175">
        <v>38777</v>
      </c>
      <c r="Z6" s="175"/>
    </row>
    <row r="7" spans="2:26" ht="15">
      <c r="B7" s="157" t="s">
        <v>82</v>
      </c>
      <c r="C7" s="159">
        <v>22098</v>
      </c>
      <c r="D7" s="159"/>
      <c r="E7" s="175">
        <v>25595</v>
      </c>
      <c r="F7" s="175"/>
      <c r="G7" s="159">
        <v>26788</v>
      </c>
      <c r="H7" s="159"/>
      <c r="I7" s="175">
        <v>28595</v>
      </c>
      <c r="J7" s="175"/>
      <c r="K7" s="159">
        <v>25971</v>
      </c>
      <c r="L7" s="159"/>
      <c r="M7" s="175">
        <v>24165</v>
      </c>
      <c r="N7" s="175"/>
      <c r="O7" s="159">
        <v>22620</v>
      </c>
      <c r="P7" s="159"/>
      <c r="Q7" s="175">
        <v>24165</v>
      </c>
      <c r="R7" s="175"/>
      <c r="S7" s="159">
        <v>20741</v>
      </c>
      <c r="T7" s="159"/>
      <c r="U7" s="175">
        <v>18858</v>
      </c>
      <c r="V7" s="175"/>
      <c r="W7" s="159">
        <v>26200</v>
      </c>
      <c r="X7" s="159"/>
      <c r="Y7" s="175">
        <v>31739</v>
      </c>
      <c r="Z7" s="175"/>
    </row>
    <row r="8" spans="2:26" ht="15">
      <c r="B8" s="157" t="s">
        <v>83</v>
      </c>
      <c r="C8" s="171">
        <v>169925857</v>
      </c>
      <c r="D8" s="161">
        <v>40933</v>
      </c>
      <c r="E8" s="177">
        <v>173047410</v>
      </c>
      <c r="F8" s="178">
        <v>40954</v>
      </c>
      <c r="G8" s="171">
        <v>147766531</v>
      </c>
      <c r="H8" s="161">
        <v>40996</v>
      </c>
      <c r="I8" s="177">
        <v>182497478</v>
      </c>
      <c r="J8" s="178">
        <v>41009</v>
      </c>
      <c r="K8" s="171">
        <v>167302296</v>
      </c>
      <c r="L8" s="161">
        <v>41052</v>
      </c>
      <c r="M8" s="177">
        <v>155187000</v>
      </c>
      <c r="N8" s="178">
        <v>41080</v>
      </c>
      <c r="O8" s="171">
        <v>134833015</v>
      </c>
      <c r="P8" s="161">
        <v>41117</v>
      </c>
      <c r="Q8" s="175">
        <v>146831473</v>
      </c>
      <c r="R8" s="178">
        <v>41123</v>
      </c>
      <c r="S8" s="159">
        <v>123927605</v>
      </c>
      <c r="T8" s="161">
        <v>41165</v>
      </c>
      <c r="U8" s="175">
        <v>121295418</v>
      </c>
      <c r="V8" s="178">
        <v>41205</v>
      </c>
      <c r="W8" s="159">
        <v>134009087</v>
      </c>
      <c r="X8" s="161">
        <v>41220</v>
      </c>
      <c r="Y8" s="175">
        <v>121049523</v>
      </c>
      <c r="Z8" s="178">
        <v>41274</v>
      </c>
    </row>
    <row r="9" spans="1:26" ht="15">
      <c r="A9" s="162" t="s">
        <v>84</v>
      </c>
      <c r="C9" s="159">
        <v>2769844849</v>
      </c>
      <c r="D9" s="159"/>
      <c r="E9" s="175">
        <v>2645468858</v>
      </c>
      <c r="F9" s="175"/>
      <c r="G9" s="159">
        <v>2810041479</v>
      </c>
      <c r="H9" s="159"/>
      <c r="I9" s="175">
        <v>2707319444</v>
      </c>
      <c r="J9" s="175"/>
      <c r="K9" s="159">
        <v>3043435800</v>
      </c>
      <c r="L9" s="159"/>
      <c r="M9" s="175">
        <v>2772819865</v>
      </c>
      <c r="N9" s="175"/>
      <c r="O9" s="159">
        <v>2383602705</v>
      </c>
      <c r="P9" s="159"/>
      <c r="Q9" s="175">
        <v>2317804321</v>
      </c>
      <c r="R9" s="175"/>
      <c r="S9" s="159">
        <v>1948330199</v>
      </c>
      <c r="T9" s="159"/>
      <c r="U9" s="175">
        <v>1016336632</v>
      </c>
      <c r="V9" s="175"/>
      <c r="W9" s="159">
        <v>2148867295</v>
      </c>
      <c r="X9" s="159"/>
      <c r="Y9" s="175">
        <v>2017355401</v>
      </c>
      <c r="Z9" s="175"/>
    </row>
    <row r="10" spans="1:26" ht="15">
      <c r="A10" s="162"/>
      <c r="C10" s="159"/>
      <c r="D10" s="159"/>
      <c r="E10" s="175"/>
      <c r="F10" s="175"/>
      <c r="G10" s="159"/>
      <c r="H10" s="159"/>
      <c r="I10" s="175"/>
      <c r="J10" s="175"/>
      <c r="K10" s="159"/>
      <c r="L10" s="159"/>
      <c r="M10" s="175"/>
      <c r="N10" s="175"/>
      <c r="O10" s="159"/>
      <c r="P10" s="159"/>
      <c r="Q10" s="175"/>
      <c r="R10" s="175"/>
      <c r="S10" s="159"/>
      <c r="T10" s="159"/>
      <c r="U10" s="175"/>
      <c r="V10" s="175"/>
      <c r="W10" s="159"/>
      <c r="X10" s="159"/>
      <c r="Y10" s="175"/>
      <c r="Z10" s="175"/>
    </row>
    <row r="11" spans="1:26" ht="15">
      <c r="A11" s="156" t="s">
        <v>85</v>
      </c>
      <c r="B11" s="157" t="s">
        <v>44</v>
      </c>
      <c r="C11" s="159">
        <v>36557</v>
      </c>
      <c r="D11" s="159"/>
      <c r="E11" s="175">
        <v>31273</v>
      </c>
      <c r="F11" s="175"/>
      <c r="G11" s="159">
        <v>37993</v>
      </c>
      <c r="H11" s="159"/>
      <c r="I11" s="175">
        <v>29749</v>
      </c>
      <c r="J11" s="175"/>
      <c r="K11" s="159">
        <v>48436</v>
      </c>
      <c r="L11" s="159"/>
      <c r="M11" s="175">
        <v>66883</v>
      </c>
      <c r="N11" s="175"/>
      <c r="O11" s="159">
        <v>36481</v>
      </c>
      <c r="P11" s="159"/>
      <c r="Q11" s="175">
        <v>25611</v>
      </c>
      <c r="R11" s="175"/>
      <c r="S11" s="159">
        <v>30147</v>
      </c>
      <c r="T11" s="159"/>
      <c r="U11" s="175">
        <v>22078</v>
      </c>
      <c r="V11" s="175"/>
      <c r="W11" s="159">
        <v>34360</v>
      </c>
      <c r="X11" s="159"/>
      <c r="Y11" s="175">
        <v>48263</v>
      </c>
      <c r="Z11" s="175"/>
    </row>
    <row r="12" spans="2:26" ht="15">
      <c r="B12" s="157" t="s">
        <v>80</v>
      </c>
      <c r="C12" s="159">
        <v>9401</v>
      </c>
      <c r="D12" s="160">
        <v>40912.15972222222</v>
      </c>
      <c r="E12" s="175">
        <v>10307</v>
      </c>
      <c r="F12" s="176">
        <v>40968.65972222222</v>
      </c>
      <c r="G12" s="159">
        <v>11412</v>
      </c>
      <c r="H12" s="160">
        <v>40984.65972222222</v>
      </c>
      <c r="I12" s="175">
        <v>8669</v>
      </c>
      <c r="J12" s="176">
        <v>41029.65972222222</v>
      </c>
      <c r="K12" s="159">
        <v>12923</v>
      </c>
      <c r="L12" s="160">
        <v>41060.65972222222</v>
      </c>
      <c r="M12" s="175">
        <v>17376</v>
      </c>
      <c r="N12" s="176">
        <v>41082.65972222222</v>
      </c>
      <c r="O12" s="159">
        <v>9987</v>
      </c>
      <c r="P12" s="160">
        <v>41121.65972222222</v>
      </c>
      <c r="Q12" s="175">
        <v>7325</v>
      </c>
      <c r="R12" s="176">
        <v>41122.665972222225</v>
      </c>
      <c r="S12" s="159">
        <v>15366</v>
      </c>
      <c r="T12" s="160">
        <v>41173.65972222222</v>
      </c>
      <c r="U12" s="175">
        <v>5755</v>
      </c>
      <c r="V12" s="176">
        <v>41183.65972222222</v>
      </c>
      <c r="W12" s="159">
        <v>8921</v>
      </c>
      <c r="X12" s="160">
        <v>41243.65972222222</v>
      </c>
      <c r="Y12" s="175">
        <v>13575</v>
      </c>
      <c r="Z12" s="176">
        <v>41264.65902777778</v>
      </c>
    </row>
    <row r="13" spans="2:26" ht="15">
      <c r="B13" s="157" t="s">
        <v>81</v>
      </c>
      <c r="C13" s="159">
        <v>3326</v>
      </c>
      <c r="D13" s="160"/>
      <c r="E13" s="175">
        <v>3890</v>
      </c>
      <c r="F13" s="176"/>
      <c r="G13" s="159">
        <v>3888</v>
      </c>
      <c r="H13" s="160"/>
      <c r="I13" s="175">
        <v>3466</v>
      </c>
      <c r="J13" s="176"/>
      <c r="K13" s="159">
        <v>4950</v>
      </c>
      <c r="L13" s="160"/>
      <c r="M13" s="175">
        <v>4636</v>
      </c>
      <c r="N13" s="176"/>
      <c r="O13" s="159">
        <v>3308</v>
      </c>
      <c r="P13" s="160"/>
      <c r="Q13" s="175">
        <v>3742</v>
      </c>
      <c r="R13" s="176"/>
      <c r="S13" s="159">
        <v>4470</v>
      </c>
      <c r="T13" s="160"/>
      <c r="U13" s="175">
        <v>2794</v>
      </c>
      <c r="V13" s="176"/>
      <c r="W13" s="159">
        <v>4404</v>
      </c>
      <c r="X13" s="160"/>
      <c r="Y13" s="175">
        <v>4737</v>
      </c>
      <c r="Z13" s="176"/>
    </row>
    <row r="14" spans="2:26" ht="15">
      <c r="B14" s="157" t="s">
        <v>82</v>
      </c>
      <c r="C14" s="159">
        <v>2673</v>
      </c>
      <c r="D14" s="159"/>
      <c r="E14" s="175">
        <v>3336</v>
      </c>
      <c r="F14" s="175"/>
      <c r="G14" s="159">
        <v>3023</v>
      </c>
      <c r="H14" s="159"/>
      <c r="I14" s="175">
        <v>2700</v>
      </c>
      <c r="J14" s="175"/>
      <c r="K14" s="159">
        <v>4263</v>
      </c>
      <c r="L14" s="159"/>
      <c r="M14" s="175">
        <v>3689</v>
      </c>
      <c r="N14" s="175"/>
      <c r="O14" s="159">
        <v>2733</v>
      </c>
      <c r="P14" s="159"/>
      <c r="Q14" s="175">
        <v>2868</v>
      </c>
      <c r="R14" s="175"/>
      <c r="S14" s="159">
        <v>3662</v>
      </c>
      <c r="T14" s="159"/>
      <c r="U14" s="175">
        <v>2423</v>
      </c>
      <c r="V14" s="175"/>
      <c r="W14" s="159">
        <v>3638</v>
      </c>
      <c r="X14" s="159"/>
      <c r="Y14" s="175">
        <v>3870</v>
      </c>
      <c r="Z14" s="175"/>
    </row>
    <row r="15" spans="2:26" ht="15">
      <c r="B15" s="157" t="s">
        <v>83</v>
      </c>
      <c r="C15" s="159">
        <v>8171092</v>
      </c>
      <c r="D15" s="161">
        <v>40933</v>
      </c>
      <c r="E15" s="175">
        <v>8831394</v>
      </c>
      <c r="F15" s="178">
        <v>40940</v>
      </c>
      <c r="G15" s="159">
        <v>8130541</v>
      </c>
      <c r="H15" s="161">
        <v>40969</v>
      </c>
      <c r="I15" s="175">
        <v>8740161</v>
      </c>
      <c r="J15" s="178">
        <v>41018</v>
      </c>
      <c r="K15" s="159">
        <v>10433236</v>
      </c>
      <c r="L15" s="161">
        <v>41047</v>
      </c>
      <c r="M15" s="175">
        <v>9007019</v>
      </c>
      <c r="N15" s="178">
        <v>41078</v>
      </c>
      <c r="O15" s="159">
        <v>8636527</v>
      </c>
      <c r="P15" s="161">
        <v>41117</v>
      </c>
      <c r="Q15" s="175">
        <v>8318505</v>
      </c>
      <c r="R15" s="178">
        <v>41123</v>
      </c>
      <c r="S15" s="159">
        <v>7889184</v>
      </c>
      <c r="T15" s="161">
        <v>41169</v>
      </c>
      <c r="U15" s="175">
        <v>7609120</v>
      </c>
      <c r="V15" s="178">
        <v>41201</v>
      </c>
      <c r="W15" s="159">
        <v>8663531</v>
      </c>
      <c r="X15" s="161">
        <v>41220</v>
      </c>
      <c r="Y15" s="175">
        <v>7861490</v>
      </c>
      <c r="Z15" s="178">
        <v>41261</v>
      </c>
    </row>
    <row r="16" spans="1:26" ht="15">
      <c r="A16" s="162" t="s">
        <v>84</v>
      </c>
      <c r="C16" s="159">
        <v>145175177</v>
      </c>
      <c r="E16" s="175">
        <v>150138610</v>
      </c>
      <c r="G16" s="159">
        <v>152761633</v>
      </c>
      <c r="H16" s="158"/>
      <c r="I16" s="175">
        <v>146300109</v>
      </c>
      <c r="K16" s="159">
        <v>177390315</v>
      </c>
      <c r="L16" s="158"/>
      <c r="M16" s="175">
        <v>155256344</v>
      </c>
      <c r="N16" s="174"/>
      <c r="O16" s="159">
        <v>145744313</v>
      </c>
      <c r="P16" s="158"/>
      <c r="Q16" s="175">
        <v>145969289</v>
      </c>
      <c r="R16" s="174"/>
      <c r="S16" s="159">
        <v>131270376</v>
      </c>
      <c r="T16" s="158"/>
      <c r="U16" s="175">
        <v>63753314</v>
      </c>
      <c r="V16" s="174"/>
      <c r="W16" s="159">
        <v>144977064</v>
      </c>
      <c r="X16" s="158"/>
      <c r="Y16" s="175">
        <v>130270584</v>
      </c>
      <c r="Z16" s="174"/>
    </row>
    <row r="17" spans="3:26" ht="15">
      <c r="C17" s="159"/>
      <c r="D17" s="159"/>
      <c r="E17" s="175"/>
      <c r="F17" s="175"/>
      <c r="G17" s="159"/>
      <c r="H17" s="159"/>
      <c r="I17" s="175"/>
      <c r="J17" s="175"/>
      <c r="K17" s="159"/>
      <c r="L17" s="159"/>
      <c r="M17" s="175"/>
      <c r="N17" s="175"/>
      <c r="O17" s="159"/>
      <c r="P17" s="159"/>
      <c r="Q17" s="175"/>
      <c r="R17" s="175"/>
      <c r="S17" s="159"/>
      <c r="T17" s="159"/>
      <c r="U17" s="175"/>
      <c r="V17" s="175"/>
      <c r="W17" s="159"/>
      <c r="X17" s="159"/>
      <c r="Y17" s="175"/>
      <c r="Z17" s="175"/>
    </row>
    <row r="18" spans="1:26" ht="15">
      <c r="A18" s="156" t="s">
        <v>86</v>
      </c>
      <c r="B18" s="157" t="s">
        <v>44</v>
      </c>
      <c r="C18" s="159">
        <v>13</v>
      </c>
      <c r="D18" s="159"/>
      <c r="E18" s="175">
        <v>16</v>
      </c>
      <c r="F18" s="175"/>
      <c r="G18" s="159">
        <v>11</v>
      </c>
      <c r="H18" s="159"/>
      <c r="I18" s="175">
        <v>13</v>
      </c>
      <c r="J18" s="175"/>
      <c r="K18" s="159">
        <v>20</v>
      </c>
      <c r="L18" s="159"/>
      <c r="M18" s="175">
        <v>12</v>
      </c>
      <c r="N18" s="175"/>
      <c r="O18" s="159">
        <v>22</v>
      </c>
      <c r="P18" s="159"/>
      <c r="Q18" s="175">
        <v>21</v>
      </c>
      <c r="R18" s="175"/>
      <c r="S18" s="159">
        <v>11</v>
      </c>
      <c r="T18" s="159"/>
      <c r="U18" s="175">
        <v>15</v>
      </c>
      <c r="V18" s="175"/>
      <c r="W18" s="159">
        <v>18</v>
      </c>
      <c r="X18" s="159"/>
      <c r="Y18" s="175">
        <v>13</v>
      </c>
      <c r="Z18" s="175"/>
    </row>
    <row r="19" spans="2:26" ht="15">
      <c r="B19" s="157" t="s">
        <v>80</v>
      </c>
      <c r="C19" s="159">
        <v>3</v>
      </c>
      <c r="D19" s="160">
        <v>40939.395833333336</v>
      </c>
      <c r="E19" s="175">
        <v>3</v>
      </c>
      <c r="F19" s="176">
        <v>40947.395833333336</v>
      </c>
      <c r="G19" s="159">
        <v>2</v>
      </c>
      <c r="H19" s="160">
        <v>40970.395833333336</v>
      </c>
      <c r="I19" s="175">
        <v>3</v>
      </c>
      <c r="J19" s="176">
        <v>41001.395833333336</v>
      </c>
      <c r="K19" s="159">
        <v>4</v>
      </c>
      <c r="L19" s="160">
        <v>41032.395833333336</v>
      </c>
      <c r="M19" s="175">
        <v>3</v>
      </c>
      <c r="N19" s="176">
        <v>41061.395833333336</v>
      </c>
      <c r="O19" s="159">
        <v>5</v>
      </c>
      <c r="P19" s="160">
        <v>41117.395833333336</v>
      </c>
      <c r="Q19" s="175">
        <v>5</v>
      </c>
      <c r="R19" s="176">
        <v>41129.395833333336</v>
      </c>
      <c r="S19" s="159">
        <v>2</v>
      </c>
      <c r="T19" s="160">
        <v>41157.395833333336</v>
      </c>
      <c r="U19" s="175">
        <v>3</v>
      </c>
      <c r="V19" s="176">
        <v>41208.395833333336</v>
      </c>
      <c r="W19" s="159">
        <v>4</v>
      </c>
      <c r="X19" s="160">
        <v>41221.395833333336</v>
      </c>
      <c r="Y19" s="175">
        <v>3</v>
      </c>
      <c r="Z19" s="176">
        <v>41274.395833333336</v>
      </c>
    </row>
    <row r="20" spans="2:26" ht="15">
      <c r="B20" s="157" t="s">
        <v>81</v>
      </c>
      <c r="C20" s="159">
        <v>0</v>
      </c>
      <c r="D20" s="159"/>
      <c r="E20" s="175">
        <v>0</v>
      </c>
      <c r="F20" s="175"/>
      <c r="G20" s="159">
        <v>0</v>
      </c>
      <c r="H20" s="159"/>
      <c r="I20" s="175">
        <v>1</v>
      </c>
      <c r="J20" s="175"/>
      <c r="K20" s="159">
        <v>1</v>
      </c>
      <c r="L20" s="159"/>
      <c r="M20" s="175">
        <v>1</v>
      </c>
      <c r="N20" s="175"/>
      <c r="O20" s="159">
        <v>1</v>
      </c>
      <c r="P20" s="159"/>
      <c r="Q20" s="175">
        <v>1</v>
      </c>
      <c r="R20" s="175"/>
      <c r="S20" s="159">
        <v>1</v>
      </c>
      <c r="T20" s="159"/>
      <c r="U20" s="175">
        <v>1</v>
      </c>
      <c r="V20" s="175"/>
      <c r="W20" s="159">
        <v>1</v>
      </c>
      <c r="X20" s="159"/>
      <c r="Y20" s="175">
        <v>1</v>
      </c>
      <c r="Z20" s="175"/>
    </row>
    <row r="21" spans="2:26" ht="15">
      <c r="B21" s="157" t="s">
        <v>82</v>
      </c>
      <c r="C21" s="159">
        <v>0</v>
      </c>
      <c r="D21" s="159"/>
      <c r="E21" s="175">
        <v>0</v>
      </c>
      <c r="F21" s="175"/>
      <c r="G21" s="159">
        <v>0</v>
      </c>
      <c r="H21" s="159"/>
      <c r="I21" s="175">
        <v>0</v>
      </c>
      <c r="J21" s="175"/>
      <c r="K21" s="159">
        <v>0</v>
      </c>
      <c r="L21" s="159"/>
      <c r="M21" s="175">
        <v>0</v>
      </c>
      <c r="N21" s="175"/>
      <c r="O21" s="159">
        <v>0</v>
      </c>
      <c r="P21" s="159"/>
      <c r="Q21" s="175">
        <v>0</v>
      </c>
      <c r="R21" s="175"/>
      <c r="S21" s="159">
        <v>0</v>
      </c>
      <c r="T21" s="159"/>
      <c r="U21" s="175">
        <v>0</v>
      </c>
      <c r="V21" s="175"/>
      <c r="W21" s="159">
        <v>0</v>
      </c>
      <c r="X21" s="159"/>
      <c r="Y21" s="175">
        <v>0</v>
      </c>
      <c r="Z21" s="175"/>
    </row>
    <row r="22" spans="2:26" ht="15">
      <c r="B22" s="157" t="s">
        <v>83</v>
      </c>
      <c r="C22" s="159">
        <v>5645</v>
      </c>
      <c r="D22" s="161">
        <v>40911</v>
      </c>
      <c r="E22" s="175">
        <v>5687</v>
      </c>
      <c r="F22" s="178">
        <v>40948</v>
      </c>
      <c r="G22" s="159">
        <v>5666</v>
      </c>
      <c r="H22" s="161">
        <v>40974</v>
      </c>
      <c r="I22" s="175">
        <v>5671</v>
      </c>
      <c r="J22" s="178">
        <v>41004</v>
      </c>
      <c r="K22" s="159">
        <v>5709</v>
      </c>
      <c r="L22" s="161">
        <v>41047</v>
      </c>
      <c r="M22" s="175">
        <v>5692</v>
      </c>
      <c r="N22" s="178">
        <v>41061</v>
      </c>
      <c r="O22" s="159">
        <v>5644</v>
      </c>
      <c r="P22" s="161">
        <v>41116</v>
      </c>
      <c r="Q22" s="175">
        <v>5635</v>
      </c>
      <c r="R22" s="178">
        <v>41122</v>
      </c>
      <c r="S22" s="159">
        <v>5581</v>
      </c>
      <c r="T22" s="161">
        <v>41178</v>
      </c>
      <c r="U22" s="175">
        <v>5567</v>
      </c>
      <c r="V22" s="178">
        <v>41186</v>
      </c>
      <c r="W22" s="159">
        <v>5574</v>
      </c>
      <c r="X22" s="161">
        <v>41221</v>
      </c>
      <c r="Y22" s="175">
        <v>5534</v>
      </c>
      <c r="Z22" s="178">
        <v>41262</v>
      </c>
    </row>
    <row r="23" spans="1:26" ht="15">
      <c r="A23" s="162" t="s">
        <v>84</v>
      </c>
      <c r="C23" s="170">
        <v>106935</v>
      </c>
      <c r="D23" s="159"/>
      <c r="E23" s="175">
        <v>113906</v>
      </c>
      <c r="F23" s="175"/>
      <c r="G23" s="170">
        <v>123646</v>
      </c>
      <c r="H23" s="159"/>
      <c r="I23" s="175">
        <v>112827</v>
      </c>
      <c r="J23" s="175"/>
      <c r="K23" s="170">
        <v>124433</v>
      </c>
      <c r="L23" s="159"/>
      <c r="M23" s="175">
        <v>117894</v>
      </c>
      <c r="N23" s="175"/>
      <c r="O23" s="170">
        <v>117739</v>
      </c>
      <c r="P23" s="159"/>
      <c r="Q23" s="175">
        <v>128355</v>
      </c>
      <c r="R23" s="175"/>
      <c r="S23" s="159">
        <v>105701</v>
      </c>
      <c r="T23" s="159"/>
      <c r="U23" s="175">
        <v>116271</v>
      </c>
      <c r="V23" s="175"/>
      <c r="W23" s="159">
        <v>115698</v>
      </c>
      <c r="X23" s="159"/>
      <c r="Y23" s="175">
        <v>109784</v>
      </c>
      <c r="Z23" s="175"/>
    </row>
    <row r="24" spans="7:26" ht="15">
      <c r="G24" s="158"/>
      <c r="H24" s="158"/>
      <c r="K24" s="158"/>
      <c r="L24" s="158"/>
      <c r="M24" s="174"/>
      <c r="N24" s="174"/>
      <c r="O24" s="158"/>
      <c r="P24" s="158"/>
      <c r="Q24" s="174"/>
      <c r="R24" s="174"/>
      <c r="S24" s="158"/>
      <c r="T24" s="158"/>
      <c r="U24" s="174"/>
      <c r="V24" s="174"/>
      <c r="W24" s="158"/>
      <c r="X24" s="158"/>
      <c r="Y24" s="174"/>
      <c r="Z24" s="174"/>
    </row>
    <row r="25" spans="1:26" ht="15">
      <c r="A25" s="463" t="s">
        <v>65</v>
      </c>
      <c r="B25" s="461" t="str">
        <f>B1</f>
        <v>Rate Statistic</v>
      </c>
      <c r="C25" s="458">
        <v>40909</v>
      </c>
      <c r="D25" s="458"/>
      <c r="E25" s="455">
        <v>40940</v>
      </c>
      <c r="F25" s="455"/>
      <c r="G25" s="458">
        <v>40969</v>
      </c>
      <c r="H25" s="458"/>
      <c r="I25" s="455">
        <v>41000</v>
      </c>
      <c r="J25" s="455"/>
      <c r="K25" s="458">
        <v>41030</v>
      </c>
      <c r="L25" s="458"/>
      <c r="M25" s="455">
        <f>M1</f>
        <v>41061</v>
      </c>
      <c r="N25" s="455"/>
      <c r="O25" s="458">
        <v>41091</v>
      </c>
      <c r="P25" s="458"/>
      <c r="Q25" s="455">
        <f>Q1</f>
        <v>41122</v>
      </c>
      <c r="R25" s="455"/>
      <c r="S25" s="458">
        <f>S1</f>
        <v>41153</v>
      </c>
      <c r="T25" s="458"/>
      <c r="U25" s="455">
        <f>U1</f>
        <v>41183</v>
      </c>
      <c r="V25" s="455"/>
      <c r="W25" s="458">
        <f>W1</f>
        <v>41214</v>
      </c>
      <c r="X25" s="458"/>
      <c r="Y25" s="455">
        <f>Y1</f>
        <v>41244</v>
      </c>
      <c r="Z25" s="455"/>
    </row>
    <row r="26" spans="1:26" ht="15">
      <c r="A26" s="464"/>
      <c r="B26" s="462"/>
      <c r="C26" s="163" t="str">
        <f aca="true" t="shared" si="0" ref="C26:H26">C2</f>
        <v>Peak Rate</v>
      </c>
      <c r="D26" s="164" t="str">
        <f t="shared" si="0"/>
        <v>Time of Peak</v>
      </c>
      <c r="E26" s="179" t="str">
        <f t="shared" si="0"/>
        <v>Peak Rate</v>
      </c>
      <c r="F26" s="180" t="str">
        <f t="shared" si="0"/>
        <v>Time of Peak</v>
      </c>
      <c r="G26" s="163" t="str">
        <f t="shared" si="0"/>
        <v>Peak Rate</v>
      </c>
      <c r="H26" s="164" t="str">
        <f t="shared" si="0"/>
        <v>Time of Peak</v>
      </c>
      <c r="I26" s="179" t="str">
        <f>I2</f>
        <v>Peak Rate</v>
      </c>
      <c r="J26" s="180" t="str">
        <f>J2</f>
        <v>Time of Peak</v>
      </c>
      <c r="K26" s="163" t="str">
        <f>K2</f>
        <v>Peak Rate</v>
      </c>
      <c r="L26" s="164" t="str">
        <f>L2</f>
        <v>Time of Peak</v>
      </c>
      <c r="M26" s="179" t="str">
        <f>M2</f>
        <v>Peak Rate</v>
      </c>
      <c r="N26" s="180" t="str">
        <f>N2</f>
        <v>Time of Peak</v>
      </c>
      <c r="O26" s="163" t="str">
        <f>O2</f>
        <v>Peak Rate</v>
      </c>
      <c r="P26" s="164" t="str">
        <f>P2</f>
        <v>Time of Peak</v>
      </c>
      <c r="Q26" s="179" t="str">
        <f>Q2</f>
        <v>Peak Rate</v>
      </c>
      <c r="R26" s="180" t="str">
        <f>R2</f>
        <v>Time of Peak</v>
      </c>
      <c r="S26" s="163" t="str">
        <f>S2</f>
        <v>Peak Rate</v>
      </c>
      <c r="T26" s="164" t="str">
        <f>T2</f>
        <v>Time of Peak</v>
      </c>
      <c r="U26" s="179" t="str">
        <f>U2</f>
        <v>Peak Rate</v>
      </c>
      <c r="V26" s="180" t="str">
        <f>V2</f>
        <v>Time of Peak</v>
      </c>
      <c r="W26" s="163" t="str">
        <f>W2</f>
        <v>Peak Rate</v>
      </c>
      <c r="X26" s="164" t="str">
        <f>X2</f>
        <v>Time of Peak</v>
      </c>
      <c r="Y26" s="179" t="str">
        <f>Y2</f>
        <v>Peak Rate</v>
      </c>
      <c r="Z26" s="180" t="str">
        <f>Z2</f>
        <v>Time of Peak</v>
      </c>
    </row>
    <row r="27" spans="7:26" ht="15">
      <c r="G27" s="158"/>
      <c r="H27" s="158"/>
      <c r="K27" s="158"/>
      <c r="L27" s="158"/>
      <c r="M27" s="174"/>
      <c r="N27" s="174"/>
      <c r="O27" s="158"/>
      <c r="P27" s="158"/>
      <c r="Q27" s="174"/>
      <c r="R27" s="174"/>
      <c r="S27" s="158"/>
      <c r="T27" s="158"/>
      <c r="U27" s="174"/>
      <c r="V27" s="174"/>
      <c r="W27" s="158"/>
      <c r="X27" s="158"/>
      <c r="Y27" s="174"/>
      <c r="Z27" s="174"/>
    </row>
    <row r="28" spans="1:26" ht="15">
      <c r="A28" s="156" t="s">
        <v>87</v>
      </c>
      <c r="B28" s="157" t="s">
        <v>44</v>
      </c>
      <c r="C28" s="165">
        <v>613071</v>
      </c>
      <c r="D28" s="160">
        <v>40939.666666666664</v>
      </c>
      <c r="E28" s="181">
        <v>628586</v>
      </c>
      <c r="F28" s="176">
        <v>40940.666666666664</v>
      </c>
      <c r="G28" s="165">
        <v>643553</v>
      </c>
      <c r="H28" s="160">
        <v>40984.666666666664</v>
      </c>
      <c r="I28" s="181">
        <v>693483</v>
      </c>
      <c r="J28" s="176">
        <v>41009.666666666664</v>
      </c>
      <c r="K28" s="165">
        <v>619146</v>
      </c>
      <c r="L28" s="160">
        <v>41031.665972222225</v>
      </c>
      <c r="M28" s="181">
        <v>631252</v>
      </c>
      <c r="N28" s="176">
        <v>41071.665972222225</v>
      </c>
      <c r="O28" s="165">
        <v>700613</v>
      </c>
      <c r="P28" s="160">
        <v>41100.665972222225</v>
      </c>
      <c r="Q28" s="181">
        <v>697240</v>
      </c>
      <c r="R28" s="176">
        <v>41152.665972222225</v>
      </c>
      <c r="S28" s="165">
        <v>631668</v>
      </c>
      <c r="T28" s="160">
        <v>41162.63125</v>
      </c>
      <c r="U28" s="181">
        <v>934182</v>
      </c>
      <c r="V28" s="176">
        <v>41208.665972222225</v>
      </c>
      <c r="W28" s="165">
        <v>622162</v>
      </c>
      <c r="X28" s="160">
        <v>41220.665972222225</v>
      </c>
      <c r="Y28" s="181">
        <v>705328</v>
      </c>
      <c r="Z28" s="176">
        <v>41270.666400462964</v>
      </c>
    </row>
    <row r="29" spans="2:26" ht="15">
      <c r="B29" s="157" t="s">
        <v>80</v>
      </c>
      <c r="C29" s="165">
        <v>95060</v>
      </c>
      <c r="D29" s="160">
        <v>40911.395833333336</v>
      </c>
      <c r="E29" s="181">
        <v>100822</v>
      </c>
      <c r="F29" s="176">
        <v>40966.472916666666</v>
      </c>
      <c r="G29" s="165">
        <v>104782</v>
      </c>
      <c r="H29" s="160">
        <v>40994.62291666667</v>
      </c>
      <c r="I29" s="181">
        <v>136367</v>
      </c>
      <c r="J29" s="176">
        <v>41029.665972222225</v>
      </c>
      <c r="K29" s="165">
        <v>146536</v>
      </c>
      <c r="L29" s="160">
        <v>41038.665972222225</v>
      </c>
      <c r="M29" s="181">
        <v>158771</v>
      </c>
      <c r="N29" s="176">
        <v>41087.665972222225</v>
      </c>
      <c r="O29" s="165">
        <v>168039</v>
      </c>
      <c r="P29" s="160">
        <v>41121.665972222225</v>
      </c>
      <c r="Q29" s="181">
        <v>163887</v>
      </c>
      <c r="R29" s="176">
        <v>41152.665972222225</v>
      </c>
      <c r="S29" s="165">
        <v>152700</v>
      </c>
      <c r="T29" s="160">
        <v>41156.665972222225</v>
      </c>
      <c r="U29" s="181">
        <v>167749</v>
      </c>
      <c r="V29" s="176">
        <v>41191.665972222225</v>
      </c>
      <c r="W29" s="165">
        <v>158124</v>
      </c>
      <c r="X29" s="160">
        <v>41221.665972222225</v>
      </c>
      <c r="Y29" s="181">
        <v>148941</v>
      </c>
      <c r="Z29" s="176">
        <v>41251.66637731482</v>
      </c>
    </row>
    <row r="30" spans="2:26" ht="15">
      <c r="B30" s="157" t="s">
        <v>88</v>
      </c>
      <c r="C30" s="165">
        <v>77203</v>
      </c>
      <c r="D30" s="160">
        <v>40911.395833333336</v>
      </c>
      <c r="E30" s="181">
        <v>74046</v>
      </c>
      <c r="F30" s="176">
        <v>40949.395833333336</v>
      </c>
      <c r="G30" s="165">
        <v>76698</v>
      </c>
      <c r="H30" s="160">
        <v>40988.59375</v>
      </c>
      <c r="I30" s="181">
        <v>77191</v>
      </c>
      <c r="J30" s="176">
        <v>41009.65625</v>
      </c>
      <c r="K30" s="165">
        <v>93121</v>
      </c>
      <c r="L30" s="160">
        <v>41060.665972222225</v>
      </c>
      <c r="M30" s="181">
        <v>85578</v>
      </c>
      <c r="N30" s="176">
        <v>41080.52222222222</v>
      </c>
      <c r="O30" s="165">
        <v>96475</v>
      </c>
      <c r="P30" s="160">
        <v>41121.665972222225</v>
      </c>
      <c r="Q30" s="181">
        <v>87614</v>
      </c>
      <c r="R30" s="176">
        <v>41152.665972222225</v>
      </c>
      <c r="S30" s="165">
        <v>75472</v>
      </c>
      <c r="T30" s="160">
        <v>41156.665972222225</v>
      </c>
      <c r="U30" s="181">
        <v>68993</v>
      </c>
      <c r="V30" s="176">
        <v>41197.39513888889</v>
      </c>
      <c r="W30" s="165">
        <v>88899</v>
      </c>
      <c r="X30" s="160">
        <v>41243.665972222225</v>
      </c>
      <c r="Y30" s="181">
        <v>77765</v>
      </c>
      <c r="Z30" s="176">
        <v>41248.66631944444</v>
      </c>
    </row>
    <row r="31" spans="2:26" ht="15">
      <c r="B31" s="157" t="s">
        <v>82</v>
      </c>
      <c r="C31" s="165">
        <v>56408</v>
      </c>
      <c r="D31" s="160">
        <v>40920.59722222222</v>
      </c>
      <c r="E31" s="181">
        <v>49661</v>
      </c>
      <c r="F31" s="176">
        <v>40968.42083333333</v>
      </c>
      <c r="G31" s="165">
        <v>65587</v>
      </c>
      <c r="H31" s="160">
        <v>40990.40625</v>
      </c>
      <c r="I31" s="181">
        <v>60747</v>
      </c>
      <c r="J31" s="176">
        <v>41002.583333333336</v>
      </c>
      <c r="K31" s="165">
        <v>55627</v>
      </c>
      <c r="L31" s="160">
        <v>41038.46666666667</v>
      </c>
      <c r="M31" s="181">
        <v>77225</v>
      </c>
      <c r="N31" s="176">
        <v>41080.52222222222</v>
      </c>
      <c r="O31" s="165">
        <v>54855</v>
      </c>
      <c r="P31" s="160">
        <v>41103.665972222225</v>
      </c>
      <c r="Q31" s="181">
        <v>56279</v>
      </c>
      <c r="R31" s="176">
        <v>41122.59305555555</v>
      </c>
      <c r="S31" s="165">
        <v>57015</v>
      </c>
      <c r="T31" s="160">
        <v>41179.39444444444</v>
      </c>
      <c r="U31" s="181">
        <v>42826</v>
      </c>
      <c r="V31" s="176">
        <v>41184.39513888889</v>
      </c>
      <c r="W31" s="165">
        <v>51943</v>
      </c>
      <c r="X31" s="160">
        <v>41242.48611111111</v>
      </c>
      <c r="Y31" s="181">
        <v>52601</v>
      </c>
      <c r="Z31" s="176">
        <v>41274.57361111111</v>
      </c>
    </row>
    <row r="32" spans="2:26" ht="15">
      <c r="B32" s="157" t="s">
        <v>89</v>
      </c>
      <c r="C32" s="165">
        <v>41038</v>
      </c>
      <c r="D32" s="160">
        <v>40921.42013888889</v>
      </c>
      <c r="E32" s="181">
        <v>42113</v>
      </c>
      <c r="F32" s="176">
        <v>40968.447916666664</v>
      </c>
      <c r="G32" s="165">
        <v>43870</v>
      </c>
      <c r="H32" s="160">
        <v>40969.416666666664</v>
      </c>
      <c r="I32" s="181">
        <v>45732</v>
      </c>
      <c r="J32" s="176">
        <v>41018.416666666664</v>
      </c>
      <c r="K32" s="165">
        <v>46138</v>
      </c>
      <c r="L32" s="160">
        <v>41045.461805555555</v>
      </c>
      <c r="M32" s="181">
        <v>57053</v>
      </c>
      <c r="N32" s="176">
        <v>41074.62847222222</v>
      </c>
      <c r="O32" s="165">
        <v>38244</v>
      </c>
      <c r="P32" s="160">
        <v>41103.663194444445</v>
      </c>
      <c r="Q32" s="181">
        <v>35444</v>
      </c>
      <c r="R32" s="176">
        <v>41152.416666666664</v>
      </c>
      <c r="S32" s="165">
        <v>42280</v>
      </c>
      <c r="T32" s="160">
        <v>41165.520833333336</v>
      </c>
      <c r="U32" s="181">
        <v>25100</v>
      </c>
      <c r="V32" s="176">
        <v>41201.663194444445</v>
      </c>
      <c r="W32" s="165">
        <v>39297</v>
      </c>
      <c r="X32" s="160">
        <v>41242.48611111111</v>
      </c>
      <c r="Y32" s="181">
        <v>36262</v>
      </c>
      <c r="Z32" s="176">
        <v>41274.572916666664</v>
      </c>
    </row>
    <row r="33" spans="2:26" ht="15">
      <c r="B33" s="157" t="s">
        <v>83</v>
      </c>
      <c r="C33" s="165">
        <v>451476659</v>
      </c>
      <c r="D33" s="161">
        <v>40933</v>
      </c>
      <c r="E33" s="181">
        <v>464864436</v>
      </c>
      <c r="F33" s="178">
        <v>40954</v>
      </c>
      <c r="G33" s="165">
        <v>412348680</v>
      </c>
      <c r="H33" s="161">
        <v>40996</v>
      </c>
      <c r="I33" s="181">
        <v>525772082</v>
      </c>
      <c r="J33" s="178">
        <v>41009</v>
      </c>
      <c r="K33" s="165">
        <v>468850909</v>
      </c>
      <c r="L33" s="161">
        <v>41052</v>
      </c>
      <c r="M33" s="181">
        <v>423914847</v>
      </c>
      <c r="N33" s="178">
        <v>41061</v>
      </c>
      <c r="O33" s="165">
        <v>355378480</v>
      </c>
      <c r="P33" s="161">
        <v>41117</v>
      </c>
      <c r="Q33" s="181">
        <v>334765073</v>
      </c>
      <c r="R33" s="178">
        <v>41123</v>
      </c>
      <c r="S33" s="165">
        <v>369351977</v>
      </c>
      <c r="T33" s="161">
        <v>41165</v>
      </c>
      <c r="U33" s="181">
        <v>314120391</v>
      </c>
      <c r="V33" s="178">
        <v>41205</v>
      </c>
      <c r="W33" s="165">
        <v>366956908</v>
      </c>
      <c r="X33" s="161">
        <v>41220</v>
      </c>
      <c r="Y33" s="181">
        <v>300610713</v>
      </c>
      <c r="Z33" s="178">
        <v>41248</v>
      </c>
    </row>
    <row r="34" spans="3:26" ht="15">
      <c r="C34" s="159"/>
      <c r="D34" s="160"/>
      <c r="E34" s="175"/>
      <c r="F34" s="176"/>
      <c r="G34" s="159"/>
      <c r="H34" s="160"/>
      <c r="I34" s="175"/>
      <c r="J34" s="176"/>
      <c r="K34" s="159"/>
      <c r="L34" s="160"/>
      <c r="M34" s="175"/>
      <c r="N34" s="176"/>
      <c r="O34" s="159"/>
      <c r="P34" s="160"/>
      <c r="Q34" s="175"/>
      <c r="R34" s="176"/>
      <c r="S34" s="159"/>
      <c r="T34" s="160"/>
      <c r="U34" s="175"/>
      <c r="V34" s="176"/>
      <c r="W34" s="159"/>
      <c r="X34" s="160"/>
      <c r="Y34" s="175"/>
      <c r="Z34" s="176"/>
    </row>
    <row r="35" spans="1:26" ht="15">
      <c r="A35" s="156" t="s">
        <v>90</v>
      </c>
      <c r="B35" s="157" t="s">
        <v>44</v>
      </c>
      <c r="C35" s="159">
        <v>32883</v>
      </c>
      <c r="D35" s="160">
        <v>40925.524305555555</v>
      </c>
      <c r="E35" s="175">
        <v>58734</v>
      </c>
      <c r="F35" s="176">
        <v>40966.472916666666</v>
      </c>
      <c r="G35" s="159">
        <v>68353</v>
      </c>
      <c r="H35" s="160">
        <v>40988.59375</v>
      </c>
      <c r="I35" s="175">
        <v>48156</v>
      </c>
      <c r="J35" s="176">
        <v>41012.665972222225</v>
      </c>
      <c r="K35" s="159">
        <v>50169</v>
      </c>
      <c r="L35" s="160">
        <v>41037.63611111111</v>
      </c>
      <c r="M35" s="175">
        <v>55905</v>
      </c>
      <c r="N35" s="176">
        <v>41075.53680555556</v>
      </c>
      <c r="O35" s="159">
        <v>50210</v>
      </c>
      <c r="P35" s="160">
        <v>41114.447222222225</v>
      </c>
      <c r="Q35" s="175">
        <v>51660</v>
      </c>
      <c r="R35" s="176">
        <v>41141.41458333333</v>
      </c>
      <c r="S35" s="159">
        <v>49221</v>
      </c>
      <c r="T35" s="160">
        <v>41177.57430555556</v>
      </c>
      <c r="U35" s="175">
        <v>53511</v>
      </c>
      <c r="V35" s="176">
        <v>41213.51527777778</v>
      </c>
      <c r="W35" s="159">
        <v>50967</v>
      </c>
      <c r="X35" s="160">
        <v>41241.660416666666</v>
      </c>
      <c r="Y35" s="175">
        <v>55283</v>
      </c>
      <c r="Z35" s="176">
        <v>41253.4940625</v>
      </c>
    </row>
    <row r="36" spans="2:26" ht="15">
      <c r="B36" s="157" t="s">
        <v>80</v>
      </c>
      <c r="C36" s="159">
        <v>21583</v>
      </c>
      <c r="D36" s="160">
        <v>40933.59930555556</v>
      </c>
      <c r="E36" s="175">
        <v>28150</v>
      </c>
      <c r="F36" s="176">
        <v>40968.665972222225</v>
      </c>
      <c r="G36" s="159">
        <v>29386</v>
      </c>
      <c r="H36" s="160">
        <v>40998.665972222225</v>
      </c>
      <c r="I36" s="175">
        <v>30370</v>
      </c>
      <c r="J36" s="176">
        <v>41001.665972222225</v>
      </c>
      <c r="K36" s="159">
        <v>31295</v>
      </c>
      <c r="L36" s="160">
        <v>41040.665972222225</v>
      </c>
      <c r="M36" s="175">
        <v>53017</v>
      </c>
      <c r="N36" s="176">
        <v>41075.53680555556</v>
      </c>
      <c r="O36" s="159">
        <v>31352</v>
      </c>
      <c r="P36" s="160">
        <v>41107.416666666664</v>
      </c>
      <c r="Q36" s="175">
        <v>31838</v>
      </c>
      <c r="R36" s="176">
        <v>41152.665972222225</v>
      </c>
      <c r="S36" s="159">
        <v>27958</v>
      </c>
      <c r="T36" s="160">
        <v>41158.665972222225</v>
      </c>
      <c r="U36" s="175">
        <v>25750</v>
      </c>
      <c r="V36" s="176">
        <v>41213.665972222225</v>
      </c>
      <c r="W36" s="159">
        <v>34271</v>
      </c>
      <c r="X36" s="160">
        <v>41243.665972222225</v>
      </c>
      <c r="Y36" s="175">
        <v>52026</v>
      </c>
      <c r="Z36" s="176">
        <v>41262.58304398148</v>
      </c>
    </row>
    <row r="37" spans="2:26" ht="15">
      <c r="B37" s="157" t="s">
        <v>88</v>
      </c>
      <c r="C37" s="159">
        <v>14089</v>
      </c>
      <c r="D37" s="160">
        <v>40933.59930555556</v>
      </c>
      <c r="E37" s="175">
        <v>19673</v>
      </c>
      <c r="F37" s="176">
        <v>40968.665972222225</v>
      </c>
      <c r="G37" s="159">
        <v>19559</v>
      </c>
      <c r="H37" s="160">
        <v>40998.665972222225</v>
      </c>
      <c r="I37" s="175">
        <v>23172</v>
      </c>
      <c r="J37" s="176">
        <v>41009.65625</v>
      </c>
      <c r="K37" s="159">
        <v>26154</v>
      </c>
      <c r="L37" s="160">
        <v>41030.416666666664</v>
      </c>
      <c r="M37" s="175">
        <v>28317</v>
      </c>
      <c r="N37" s="176">
        <v>41080.52222222222</v>
      </c>
      <c r="O37" s="159">
        <v>23755</v>
      </c>
      <c r="P37" s="160">
        <v>41107.416666666664</v>
      </c>
      <c r="Q37" s="175">
        <v>27493</v>
      </c>
      <c r="R37" s="176">
        <v>41122.59305555555</v>
      </c>
      <c r="S37" s="159">
        <v>21933</v>
      </c>
      <c r="T37" s="160">
        <v>41165.521527777775</v>
      </c>
      <c r="U37" s="175">
        <v>21441</v>
      </c>
      <c r="V37" s="176">
        <v>41213.665972222225</v>
      </c>
      <c r="W37" s="159">
        <v>29432</v>
      </c>
      <c r="X37" s="160">
        <v>41243.665972222225</v>
      </c>
      <c r="Y37" s="175">
        <v>40333</v>
      </c>
      <c r="Z37" s="176">
        <v>41262.58298611111</v>
      </c>
    </row>
    <row r="38" spans="2:26" ht="15">
      <c r="B38" s="157" t="s">
        <v>82</v>
      </c>
      <c r="C38" s="159">
        <v>11284</v>
      </c>
      <c r="D38" s="160">
        <v>40911.395833333336</v>
      </c>
      <c r="E38" s="175">
        <v>11122</v>
      </c>
      <c r="F38" s="176">
        <v>40968.665972222225</v>
      </c>
      <c r="G38" s="159">
        <v>13163</v>
      </c>
      <c r="H38" s="160">
        <v>40990.40625</v>
      </c>
      <c r="I38" s="175">
        <v>15749</v>
      </c>
      <c r="J38" s="176">
        <v>41024.396527777775</v>
      </c>
      <c r="K38" s="159">
        <v>17223</v>
      </c>
      <c r="L38" s="160">
        <v>41046.416666666664</v>
      </c>
      <c r="M38" s="175">
        <v>22205</v>
      </c>
      <c r="N38" s="176">
        <v>41080.52291666667</v>
      </c>
      <c r="O38" s="159">
        <v>18553</v>
      </c>
      <c r="P38" s="160">
        <v>41092.416666666664</v>
      </c>
      <c r="Q38" s="175">
        <v>19686</v>
      </c>
      <c r="R38" s="176">
        <v>41122.59305555555</v>
      </c>
      <c r="S38" s="159">
        <v>14113</v>
      </c>
      <c r="T38" s="160">
        <v>41165.52222222222</v>
      </c>
      <c r="U38" s="175">
        <v>16940</v>
      </c>
      <c r="V38" s="176">
        <v>41213.665972222225</v>
      </c>
      <c r="W38" s="159">
        <v>20602</v>
      </c>
      <c r="X38" s="160">
        <v>41243.665972222225</v>
      </c>
      <c r="Y38" s="175">
        <v>21997</v>
      </c>
      <c r="Z38" s="176">
        <v>41274.57361111111</v>
      </c>
    </row>
    <row r="39" spans="2:26" ht="15">
      <c r="B39" s="157" t="s">
        <v>89</v>
      </c>
      <c r="C39" s="159">
        <v>9698</v>
      </c>
      <c r="D39" s="160">
        <v>40911.395833333336</v>
      </c>
      <c r="E39" s="175">
        <v>8515</v>
      </c>
      <c r="F39" s="176">
        <v>40963.395833333336</v>
      </c>
      <c r="G39" s="159">
        <v>10090</v>
      </c>
      <c r="H39" s="160">
        <v>40998.416666666664</v>
      </c>
      <c r="I39" s="175">
        <v>13656</v>
      </c>
      <c r="J39" s="176">
        <v>41024.395833333336</v>
      </c>
      <c r="K39" s="159">
        <v>10857</v>
      </c>
      <c r="L39" s="160">
        <v>41046.416666666664</v>
      </c>
      <c r="M39" s="175">
        <v>14836</v>
      </c>
      <c r="N39" s="176">
        <v>41074.62847222222</v>
      </c>
      <c r="O39" s="159">
        <v>11412</v>
      </c>
      <c r="P39" s="160">
        <v>41107.416666666664</v>
      </c>
      <c r="Q39" s="175">
        <v>12499</v>
      </c>
      <c r="R39" s="176">
        <v>41123.395833333336</v>
      </c>
      <c r="S39" s="159">
        <v>10772</v>
      </c>
      <c r="T39" s="160">
        <v>41165.520833333336</v>
      </c>
      <c r="U39" s="175">
        <v>9526</v>
      </c>
      <c r="V39" s="176">
        <v>41213.663194444445</v>
      </c>
      <c r="W39" s="159">
        <v>13761</v>
      </c>
      <c r="X39" s="160">
        <v>41242.48611111111</v>
      </c>
      <c r="Y39" s="175">
        <v>13325</v>
      </c>
      <c r="Z39" s="176">
        <v>41274.663194444445</v>
      </c>
    </row>
    <row r="40" spans="2:26" ht="15">
      <c r="B40" s="157" t="s">
        <v>83</v>
      </c>
      <c r="C40" s="159">
        <v>79925510</v>
      </c>
      <c r="D40" s="161">
        <v>40933</v>
      </c>
      <c r="E40" s="175">
        <v>86230820</v>
      </c>
      <c r="F40" s="178">
        <v>40968</v>
      </c>
      <c r="G40" s="159">
        <v>86740108</v>
      </c>
      <c r="H40" s="161">
        <v>40997</v>
      </c>
      <c r="I40" s="175">
        <v>108430381</v>
      </c>
      <c r="J40" s="178">
        <v>41009</v>
      </c>
      <c r="K40" s="159">
        <v>111069895</v>
      </c>
      <c r="L40" s="161">
        <v>41052</v>
      </c>
      <c r="M40" s="175">
        <v>103485984</v>
      </c>
      <c r="N40" s="178">
        <v>41061</v>
      </c>
      <c r="O40" s="159">
        <v>95431731</v>
      </c>
      <c r="P40" s="161">
        <v>41117</v>
      </c>
      <c r="Q40" s="175">
        <v>113794259</v>
      </c>
      <c r="R40" s="178">
        <v>41122</v>
      </c>
      <c r="S40" s="159">
        <v>81899245</v>
      </c>
      <c r="T40" s="161">
        <v>41165</v>
      </c>
      <c r="U40" s="175">
        <v>83945748</v>
      </c>
      <c r="V40" s="178">
        <v>41205</v>
      </c>
      <c r="W40" s="159">
        <v>104086337</v>
      </c>
      <c r="X40" s="161">
        <v>41220</v>
      </c>
      <c r="Y40" s="175">
        <v>99469173</v>
      </c>
      <c r="Z40" s="178">
        <v>41274</v>
      </c>
    </row>
    <row r="41" spans="3:26" ht="15">
      <c r="C41" s="159"/>
      <c r="D41" s="160"/>
      <c r="E41" s="175"/>
      <c r="F41" s="176"/>
      <c r="G41" s="159"/>
      <c r="H41" s="160"/>
      <c r="I41" s="175"/>
      <c r="J41" s="176"/>
      <c r="K41" s="159"/>
      <c r="L41" s="160"/>
      <c r="M41" s="175"/>
      <c r="N41" s="176"/>
      <c r="O41" s="159"/>
      <c r="P41" s="160"/>
      <c r="Q41" s="175"/>
      <c r="R41" s="176"/>
      <c r="S41" s="159"/>
      <c r="T41" s="160"/>
      <c r="U41" s="175"/>
      <c r="V41" s="176"/>
      <c r="W41" s="159"/>
      <c r="X41" s="160"/>
      <c r="Y41" s="175"/>
      <c r="Z41" s="176"/>
    </row>
    <row r="42" spans="1:26" ht="15">
      <c r="A42" s="156" t="s">
        <v>91</v>
      </c>
      <c r="B42" s="157" t="s">
        <v>44</v>
      </c>
      <c r="C42" s="159">
        <v>30576</v>
      </c>
      <c r="D42" s="160">
        <v>40932.407638888886</v>
      </c>
      <c r="E42" s="175">
        <v>26755</v>
      </c>
      <c r="F42" s="176">
        <v>40941.40972222222</v>
      </c>
      <c r="G42" s="165">
        <v>27985</v>
      </c>
      <c r="H42" s="160">
        <v>40997.63402777778</v>
      </c>
      <c r="I42" s="175">
        <v>30146</v>
      </c>
      <c r="J42" s="176">
        <v>41024.597916666666</v>
      </c>
      <c r="K42" s="165">
        <v>29251</v>
      </c>
      <c r="L42" s="160">
        <v>41031.665972222225</v>
      </c>
      <c r="M42" s="175">
        <v>25878</v>
      </c>
      <c r="N42" s="176">
        <v>41064.50833333333</v>
      </c>
      <c r="O42" s="165">
        <v>23311</v>
      </c>
      <c r="P42" s="160">
        <v>41096.65902777778</v>
      </c>
      <c r="Q42" s="175">
        <v>26124</v>
      </c>
      <c r="R42" s="176">
        <v>41131.46111111111</v>
      </c>
      <c r="S42" s="165">
        <v>23617</v>
      </c>
      <c r="T42" s="160">
        <v>41180.65694444445</v>
      </c>
      <c r="U42" s="175">
        <v>25257</v>
      </c>
      <c r="V42" s="176">
        <v>41184.57986111111</v>
      </c>
      <c r="W42" s="165">
        <v>28100</v>
      </c>
      <c r="X42" s="160">
        <v>41227.45347222222</v>
      </c>
      <c r="Y42" s="175">
        <v>29668</v>
      </c>
      <c r="Z42" s="176">
        <v>41271.65665509259</v>
      </c>
    </row>
    <row r="43" spans="2:26" ht="15">
      <c r="B43" s="157" t="s">
        <v>80</v>
      </c>
      <c r="C43" s="165">
        <v>22304</v>
      </c>
      <c r="D43" s="160">
        <v>40932.40694444445</v>
      </c>
      <c r="E43" s="181">
        <v>21323</v>
      </c>
      <c r="F43" s="176">
        <v>40967.416666666664</v>
      </c>
      <c r="G43" s="165">
        <v>22946</v>
      </c>
      <c r="H43" s="160">
        <v>40969.416666666664</v>
      </c>
      <c r="I43" s="181">
        <v>21899</v>
      </c>
      <c r="J43" s="176">
        <v>41012.415972222225</v>
      </c>
      <c r="K43" s="165">
        <v>21533</v>
      </c>
      <c r="L43" s="160">
        <v>41038.46666666667</v>
      </c>
      <c r="M43" s="181">
        <v>20802</v>
      </c>
      <c r="N43" s="176">
        <v>41074.629166666666</v>
      </c>
      <c r="O43" s="165">
        <v>14706</v>
      </c>
      <c r="P43" s="160">
        <v>41106.44375</v>
      </c>
      <c r="Q43" s="181">
        <v>20016</v>
      </c>
      <c r="R43" s="176">
        <v>41131.46111111111</v>
      </c>
      <c r="S43" s="165">
        <v>14977</v>
      </c>
      <c r="T43" s="160">
        <v>41157.42569444444</v>
      </c>
      <c r="U43" s="181">
        <v>18089</v>
      </c>
      <c r="V43" s="176">
        <v>41213.42083333333</v>
      </c>
      <c r="W43" s="165">
        <v>20760</v>
      </c>
      <c r="X43" s="160">
        <v>41229.44652777778</v>
      </c>
      <c r="Y43" s="181">
        <v>19441</v>
      </c>
      <c r="Z43" s="176">
        <v>41274.573958333334</v>
      </c>
    </row>
    <row r="44" spans="2:26" ht="15">
      <c r="B44" s="157" t="s">
        <v>88</v>
      </c>
      <c r="C44" s="165">
        <v>15488</v>
      </c>
      <c r="D44" s="160">
        <v>40921.40972222222</v>
      </c>
      <c r="E44" s="181">
        <v>15885</v>
      </c>
      <c r="F44" s="176">
        <v>40967.416666666664</v>
      </c>
      <c r="G44" s="165">
        <v>19608</v>
      </c>
      <c r="H44" s="160">
        <v>40969.416666666664</v>
      </c>
      <c r="I44" s="181">
        <v>18325</v>
      </c>
      <c r="J44" s="176">
        <v>41018.416666666664</v>
      </c>
      <c r="K44" s="165">
        <v>14659</v>
      </c>
      <c r="L44" s="160">
        <v>41045.470138888886</v>
      </c>
      <c r="M44" s="181">
        <v>16016</v>
      </c>
      <c r="N44" s="176">
        <v>41080.52222222222</v>
      </c>
      <c r="O44" s="165">
        <v>8336</v>
      </c>
      <c r="P44" s="160">
        <v>41092.416666666664</v>
      </c>
      <c r="Q44" s="181">
        <v>13014</v>
      </c>
      <c r="R44" s="176">
        <v>41141.586805555555</v>
      </c>
      <c r="S44" s="165">
        <v>12982</v>
      </c>
      <c r="T44" s="160">
        <v>41157.42569444444</v>
      </c>
      <c r="U44" s="181">
        <v>13582</v>
      </c>
      <c r="V44" s="176">
        <v>41205.61736111111</v>
      </c>
      <c r="W44" s="165">
        <v>20066</v>
      </c>
      <c r="X44" s="160">
        <v>41229.44652777778</v>
      </c>
      <c r="Y44" s="181">
        <v>13656</v>
      </c>
      <c r="Z44" s="176">
        <v>41274.573958333334</v>
      </c>
    </row>
    <row r="45" spans="2:26" ht="15">
      <c r="B45" s="157" t="s">
        <v>82</v>
      </c>
      <c r="C45" s="165">
        <v>12457</v>
      </c>
      <c r="D45" s="160">
        <v>40932.40694444445</v>
      </c>
      <c r="E45" s="181">
        <v>11030</v>
      </c>
      <c r="F45" s="176">
        <v>40942.399305555555</v>
      </c>
      <c r="G45" s="165">
        <v>11822</v>
      </c>
      <c r="H45" s="160">
        <v>40990.40625</v>
      </c>
      <c r="I45" s="181">
        <v>11385</v>
      </c>
      <c r="J45" s="176">
        <v>41012.416666666664</v>
      </c>
      <c r="K45" s="165">
        <v>9001</v>
      </c>
      <c r="L45" s="160">
        <v>41038.42291666667</v>
      </c>
      <c r="M45" s="181">
        <v>11147</v>
      </c>
      <c r="N45" s="176">
        <v>41080.52222222222</v>
      </c>
      <c r="O45" s="165">
        <v>5805</v>
      </c>
      <c r="P45" s="160">
        <v>41092.416666666664</v>
      </c>
      <c r="Q45" s="181">
        <v>9032</v>
      </c>
      <c r="R45" s="176">
        <v>41123.45486111111</v>
      </c>
      <c r="S45" s="165">
        <v>7491</v>
      </c>
      <c r="T45" s="160">
        <v>41157.42569444444</v>
      </c>
      <c r="U45" s="181">
        <v>6665</v>
      </c>
      <c r="V45" s="176">
        <v>41194.44375</v>
      </c>
      <c r="W45" s="165">
        <v>8890</v>
      </c>
      <c r="X45" s="160">
        <v>41239.486805555556</v>
      </c>
      <c r="Y45" s="181">
        <v>9426</v>
      </c>
      <c r="Z45" s="176">
        <v>41274.57361111111</v>
      </c>
    </row>
    <row r="46" spans="2:26" ht="15">
      <c r="B46" s="157" t="s">
        <v>89</v>
      </c>
      <c r="C46" s="165">
        <v>11211</v>
      </c>
      <c r="D46" s="160">
        <v>40932.40625</v>
      </c>
      <c r="E46" s="181">
        <v>8440</v>
      </c>
      <c r="F46" s="176">
        <v>40968.42013888889</v>
      </c>
      <c r="G46" s="165">
        <v>8507</v>
      </c>
      <c r="H46" s="160">
        <v>40969.416666666664</v>
      </c>
      <c r="I46" s="181">
        <v>9431</v>
      </c>
      <c r="J46" s="176">
        <v>41012.416666666664</v>
      </c>
      <c r="K46" s="165">
        <v>7185</v>
      </c>
      <c r="L46" s="160">
        <v>41045.461805555555</v>
      </c>
      <c r="M46" s="181">
        <v>8713</v>
      </c>
      <c r="N46" s="176">
        <v>41074.62847222222</v>
      </c>
      <c r="O46" s="165">
        <v>3693</v>
      </c>
      <c r="P46" s="160">
        <v>41092.416666666664</v>
      </c>
      <c r="Q46" s="181">
        <v>5553</v>
      </c>
      <c r="R46" s="176">
        <v>41152.42013888889</v>
      </c>
      <c r="S46" s="165">
        <v>4345</v>
      </c>
      <c r="T46" s="160">
        <v>41165.520833333336</v>
      </c>
      <c r="U46" s="181">
        <v>3745</v>
      </c>
      <c r="V46" s="176">
        <v>41205.399305555555</v>
      </c>
      <c r="W46" s="165">
        <v>5788</v>
      </c>
      <c r="X46" s="160">
        <v>41242.48611111111</v>
      </c>
      <c r="Y46" s="181">
        <v>4690</v>
      </c>
      <c r="Z46" s="176">
        <v>41274.572916666664</v>
      </c>
    </row>
    <row r="47" spans="2:26" ht="15">
      <c r="B47" s="157" t="s">
        <v>83</v>
      </c>
      <c r="C47" s="165">
        <v>76984839</v>
      </c>
      <c r="D47" s="161">
        <v>40933</v>
      </c>
      <c r="E47" s="181">
        <v>73908818</v>
      </c>
      <c r="F47" s="178">
        <v>40968</v>
      </c>
      <c r="G47" s="165">
        <v>61663331</v>
      </c>
      <c r="H47" s="161">
        <v>40969</v>
      </c>
      <c r="I47" s="181">
        <v>76346739</v>
      </c>
      <c r="J47" s="178">
        <v>41009</v>
      </c>
      <c r="K47" s="165">
        <v>66009477</v>
      </c>
      <c r="L47" s="161">
        <v>41052</v>
      </c>
      <c r="M47" s="181">
        <v>60625568</v>
      </c>
      <c r="N47" s="178">
        <v>41080</v>
      </c>
      <c r="O47" s="165">
        <v>36859432</v>
      </c>
      <c r="P47" s="161">
        <v>41101</v>
      </c>
      <c r="Q47" s="181">
        <v>52228545</v>
      </c>
      <c r="R47" s="178">
        <v>41123</v>
      </c>
      <c r="S47" s="165">
        <v>46211028</v>
      </c>
      <c r="T47" s="161">
        <v>41165</v>
      </c>
      <c r="U47" s="181">
        <v>44419498</v>
      </c>
      <c r="V47" s="178">
        <v>41200</v>
      </c>
      <c r="W47" s="165">
        <v>50733342</v>
      </c>
      <c r="X47" s="161">
        <v>41229</v>
      </c>
      <c r="Y47" s="181">
        <v>41462467</v>
      </c>
      <c r="Z47" s="178">
        <v>41248</v>
      </c>
    </row>
    <row r="48" spans="3:26" ht="15">
      <c r="C48" s="159"/>
      <c r="D48" s="160"/>
      <c r="E48" s="175"/>
      <c r="F48" s="176"/>
      <c r="G48" s="159"/>
      <c r="H48" s="160"/>
      <c r="I48" s="175"/>
      <c r="J48" s="176"/>
      <c r="K48" s="159"/>
      <c r="L48" s="160"/>
      <c r="M48" s="175"/>
      <c r="N48" s="176"/>
      <c r="O48" s="159"/>
      <c r="P48" s="160"/>
      <c r="Q48" s="175"/>
      <c r="R48" s="176"/>
      <c r="S48" s="159"/>
      <c r="T48" s="160"/>
      <c r="U48" s="175"/>
      <c r="V48" s="176"/>
      <c r="W48" s="159"/>
      <c r="X48" s="160"/>
      <c r="Y48" s="175"/>
      <c r="Z48" s="176"/>
    </row>
    <row r="49" spans="1:26" ht="15">
      <c r="A49" s="156" t="s">
        <v>73</v>
      </c>
      <c r="B49" s="157" t="s">
        <v>80</v>
      </c>
      <c r="C49" s="165">
        <v>62611</v>
      </c>
      <c r="D49" s="160">
        <v>40911.395833333336</v>
      </c>
      <c r="E49" s="181">
        <v>64399</v>
      </c>
      <c r="F49" s="176">
        <v>40942.395833333336</v>
      </c>
      <c r="G49" s="165">
        <v>64099</v>
      </c>
      <c r="H49" s="160">
        <v>40969.395833333336</v>
      </c>
      <c r="I49" s="181">
        <v>67412</v>
      </c>
      <c r="J49" s="176">
        <v>41019.395833333336</v>
      </c>
      <c r="K49" s="165">
        <v>61098</v>
      </c>
      <c r="L49" s="160">
        <v>41030.395833333336</v>
      </c>
      <c r="M49" s="181">
        <v>59647</v>
      </c>
      <c r="N49" s="176">
        <v>41061.395833333336</v>
      </c>
      <c r="O49" s="165">
        <v>68057</v>
      </c>
      <c r="P49" s="160">
        <v>41093.541666666664</v>
      </c>
      <c r="Q49" s="181">
        <v>62600</v>
      </c>
      <c r="R49" s="176">
        <v>41151.395833333336</v>
      </c>
      <c r="S49" s="165">
        <v>63367</v>
      </c>
      <c r="T49" s="160">
        <v>41158.395833333336</v>
      </c>
      <c r="U49" s="181">
        <v>64595</v>
      </c>
      <c r="V49" s="176">
        <v>41204.395833333336</v>
      </c>
      <c r="W49" s="165">
        <v>63657</v>
      </c>
      <c r="X49" s="160">
        <v>41215.395833333336</v>
      </c>
      <c r="Y49" s="181">
        <v>151902</v>
      </c>
      <c r="Z49" s="176">
        <v>41246.397627314815</v>
      </c>
    </row>
    <row r="50" spans="2:26" ht="15">
      <c r="B50" s="157" t="s">
        <v>88</v>
      </c>
      <c r="C50" s="165">
        <v>54473</v>
      </c>
      <c r="D50" s="160">
        <v>40939.395833333336</v>
      </c>
      <c r="E50" s="181">
        <v>56446</v>
      </c>
      <c r="F50" s="176">
        <v>40967.395833333336</v>
      </c>
      <c r="G50" s="165">
        <v>57171</v>
      </c>
      <c r="H50" s="160">
        <v>40998.395833333336</v>
      </c>
      <c r="I50" s="181">
        <v>57252</v>
      </c>
      <c r="J50" s="176">
        <v>41009.395833333336</v>
      </c>
      <c r="K50" s="165">
        <v>53776</v>
      </c>
      <c r="L50" s="160">
        <v>41036.395833333336</v>
      </c>
      <c r="M50" s="181">
        <v>53723</v>
      </c>
      <c r="N50" s="176">
        <v>41064.395833333336</v>
      </c>
      <c r="O50" s="165">
        <v>55065</v>
      </c>
      <c r="P50" s="160">
        <v>41115.395833333336</v>
      </c>
      <c r="Q50" s="181">
        <v>51153</v>
      </c>
      <c r="R50" s="176">
        <v>41123.395833333336</v>
      </c>
      <c r="S50" s="165">
        <v>52495</v>
      </c>
      <c r="T50" s="160">
        <v>41178.395833333336</v>
      </c>
      <c r="U50" s="181">
        <v>49153</v>
      </c>
      <c r="V50" s="176">
        <v>41204.395833333336</v>
      </c>
      <c r="W50" s="165">
        <v>50981</v>
      </c>
      <c r="X50" s="160">
        <v>41215.395833333336</v>
      </c>
      <c r="Y50" s="181">
        <v>106193</v>
      </c>
      <c r="Z50" s="176">
        <v>41246.397569444445</v>
      </c>
    </row>
    <row r="51" spans="2:26" ht="15">
      <c r="B51" s="157" t="s">
        <v>82</v>
      </c>
      <c r="C51" s="165">
        <v>35832</v>
      </c>
      <c r="D51" s="160">
        <v>40921.395833333336</v>
      </c>
      <c r="E51" s="181">
        <v>38744</v>
      </c>
      <c r="F51" s="176">
        <v>40966.395833333336</v>
      </c>
      <c r="G51" s="165">
        <v>39054</v>
      </c>
      <c r="H51" s="160">
        <v>40990.40625</v>
      </c>
      <c r="I51" s="181">
        <v>39161</v>
      </c>
      <c r="J51" s="176">
        <v>41002.583333333336</v>
      </c>
      <c r="K51" s="165">
        <v>34215</v>
      </c>
      <c r="L51" s="160">
        <v>41038.55763888889</v>
      </c>
      <c r="M51" s="181">
        <v>46487</v>
      </c>
      <c r="N51" s="176">
        <v>41080.52222222222</v>
      </c>
      <c r="O51" s="165">
        <v>31032</v>
      </c>
      <c r="P51" s="160">
        <v>41092.416666666664</v>
      </c>
      <c r="Q51" s="181">
        <v>32715</v>
      </c>
      <c r="R51" s="176">
        <v>41122.59305555555</v>
      </c>
      <c r="S51" s="165">
        <v>37625</v>
      </c>
      <c r="T51" s="160">
        <v>41173.395833333336</v>
      </c>
      <c r="U51" s="181">
        <v>30676</v>
      </c>
      <c r="V51" s="176">
        <v>41213.665972222225</v>
      </c>
      <c r="W51" s="165">
        <v>33042</v>
      </c>
      <c r="X51" s="160">
        <v>41242.486805555556</v>
      </c>
      <c r="Y51" s="181">
        <v>37437</v>
      </c>
      <c r="Z51" s="176">
        <v>41274.57361111111</v>
      </c>
    </row>
    <row r="52" spans="2:26" ht="15">
      <c r="B52" s="157" t="s">
        <v>89</v>
      </c>
      <c r="C52" s="165">
        <v>26625</v>
      </c>
      <c r="D52" s="160">
        <v>40921.395833333336</v>
      </c>
      <c r="E52" s="181">
        <v>28041</v>
      </c>
      <c r="F52" s="176">
        <v>40968.447916666664</v>
      </c>
      <c r="G52" s="165">
        <v>28898</v>
      </c>
      <c r="H52" s="160">
        <v>40969.416666666664</v>
      </c>
      <c r="I52" s="181">
        <v>29093</v>
      </c>
      <c r="J52" s="176">
        <v>41018.416666666664</v>
      </c>
      <c r="K52" s="165">
        <v>27799</v>
      </c>
      <c r="L52" s="160">
        <v>41045.461805555555</v>
      </c>
      <c r="M52" s="181">
        <v>32902</v>
      </c>
      <c r="N52" s="176">
        <v>41074.62847222222</v>
      </c>
      <c r="O52" s="165">
        <v>22863</v>
      </c>
      <c r="P52" s="160">
        <v>41114.65972222222</v>
      </c>
      <c r="Q52" s="181">
        <v>23116</v>
      </c>
      <c r="R52" s="176">
        <v>41152.416666666664</v>
      </c>
      <c r="S52" s="165">
        <v>24851</v>
      </c>
      <c r="T52" s="160">
        <v>41165.520833333336</v>
      </c>
      <c r="U52" s="181">
        <v>18795</v>
      </c>
      <c r="V52" s="176">
        <v>41204.663194444445</v>
      </c>
      <c r="W52" s="165">
        <v>25253</v>
      </c>
      <c r="X52" s="160">
        <v>41242.48611111111</v>
      </c>
      <c r="Y52" s="181">
        <v>24646</v>
      </c>
      <c r="Z52" s="176">
        <v>41274.663194444445</v>
      </c>
    </row>
    <row r="53" spans="2:26" ht="15">
      <c r="B53" s="157" t="s">
        <v>83</v>
      </c>
      <c r="C53" s="165">
        <v>318276299</v>
      </c>
      <c r="D53" s="161">
        <v>40933</v>
      </c>
      <c r="E53" s="181">
        <v>331190614</v>
      </c>
      <c r="F53" s="178">
        <v>40954</v>
      </c>
      <c r="G53" s="165">
        <v>292304497</v>
      </c>
      <c r="H53" s="161">
        <v>40974</v>
      </c>
      <c r="I53" s="181">
        <v>360002188</v>
      </c>
      <c r="J53" s="178">
        <v>41009</v>
      </c>
      <c r="K53" s="165">
        <v>308984955</v>
      </c>
      <c r="L53" s="161">
        <v>41052</v>
      </c>
      <c r="M53" s="181">
        <v>286915483</v>
      </c>
      <c r="N53" s="178">
        <v>41061</v>
      </c>
      <c r="O53" s="165">
        <v>236866659</v>
      </c>
      <c r="P53" s="161">
        <v>41117</v>
      </c>
      <c r="Q53" s="181">
        <v>218934882</v>
      </c>
      <c r="R53" s="178">
        <v>41123</v>
      </c>
      <c r="S53" s="165">
        <v>244890184</v>
      </c>
      <c r="T53" s="161">
        <v>41165</v>
      </c>
      <c r="U53" s="181">
        <v>218296510</v>
      </c>
      <c r="V53" s="178">
        <v>41205</v>
      </c>
      <c r="W53" s="165">
        <v>255072219</v>
      </c>
      <c r="X53" s="161">
        <v>41220</v>
      </c>
      <c r="Y53" s="181">
        <v>211726025</v>
      </c>
      <c r="Z53" s="178">
        <v>41274</v>
      </c>
    </row>
    <row r="54" spans="3:26" ht="15">
      <c r="C54" s="159"/>
      <c r="D54" s="160"/>
      <c r="E54" s="175"/>
      <c r="F54" s="176"/>
      <c r="G54" s="159"/>
      <c r="H54" s="160"/>
      <c r="I54" s="175"/>
      <c r="J54" s="176"/>
      <c r="K54" s="159"/>
      <c r="L54" s="160"/>
      <c r="M54" s="175"/>
      <c r="N54" s="176"/>
      <c r="O54" s="159"/>
      <c r="P54" s="160"/>
      <c r="Q54" s="175"/>
      <c r="R54" s="176"/>
      <c r="S54" s="159"/>
      <c r="T54" s="160"/>
      <c r="U54" s="175"/>
      <c r="V54" s="176"/>
      <c r="W54" s="159"/>
      <c r="X54" s="160"/>
      <c r="Y54" s="175"/>
      <c r="Z54" s="176"/>
    </row>
    <row r="55" spans="1:26" ht="15">
      <c r="A55" s="156" t="s">
        <v>92</v>
      </c>
      <c r="B55" s="157" t="s">
        <v>44</v>
      </c>
      <c r="C55" s="165">
        <v>20566</v>
      </c>
      <c r="D55" s="160">
        <v>40918.666666666664</v>
      </c>
      <c r="E55" s="181">
        <v>19392</v>
      </c>
      <c r="F55" s="176">
        <v>40942.666666666664</v>
      </c>
      <c r="G55" s="165">
        <v>19726</v>
      </c>
      <c r="H55" s="160">
        <v>40970.666666666664</v>
      </c>
      <c r="I55" s="181">
        <v>20758</v>
      </c>
      <c r="J55" s="176">
        <v>41023.666666666664</v>
      </c>
      <c r="K55" s="165">
        <v>17523</v>
      </c>
      <c r="L55" s="160">
        <v>41059.666666666664</v>
      </c>
      <c r="M55" s="181">
        <v>18147</v>
      </c>
      <c r="N55" s="176">
        <v>41061.666666666664</v>
      </c>
      <c r="O55" s="165">
        <v>19800</v>
      </c>
      <c r="P55" s="160">
        <v>41110.666666666664</v>
      </c>
      <c r="Q55" s="181">
        <v>21460</v>
      </c>
      <c r="R55" s="176">
        <v>41135.666666666664</v>
      </c>
      <c r="S55" s="165">
        <v>19390</v>
      </c>
      <c r="T55" s="160">
        <v>41163.666666666664</v>
      </c>
      <c r="U55" s="181">
        <v>19710</v>
      </c>
      <c r="V55" s="176">
        <v>41184.666666666664</v>
      </c>
      <c r="W55" s="165">
        <v>31840</v>
      </c>
      <c r="X55" s="160">
        <v>41243.66805555556</v>
      </c>
      <c r="Y55" s="181">
        <v>29396</v>
      </c>
      <c r="Z55" s="176">
        <v>41257.67018518518</v>
      </c>
    </row>
    <row r="56" spans="2:26" ht="15">
      <c r="B56" s="157" t="s">
        <v>80</v>
      </c>
      <c r="C56" s="165">
        <v>8325</v>
      </c>
      <c r="D56" s="160"/>
      <c r="E56" s="181">
        <v>8325</v>
      </c>
      <c r="F56" s="176"/>
      <c r="G56" s="165">
        <v>8698</v>
      </c>
      <c r="H56" s="160"/>
      <c r="I56" s="181">
        <v>8819</v>
      </c>
      <c r="J56" s="176"/>
      <c r="K56" s="165">
        <v>8645</v>
      </c>
      <c r="L56" s="160"/>
      <c r="M56" s="181">
        <v>8977</v>
      </c>
      <c r="N56" s="176"/>
      <c r="O56" s="165">
        <v>9065</v>
      </c>
      <c r="P56" s="160"/>
      <c r="Q56" s="181">
        <v>9110</v>
      </c>
      <c r="R56" s="176"/>
      <c r="S56" s="165">
        <v>9272</v>
      </c>
      <c r="T56" s="160"/>
      <c r="U56" s="181">
        <v>9168</v>
      </c>
      <c r="V56" s="176"/>
      <c r="W56" s="165">
        <v>9153</v>
      </c>
      <c r="X56" s="160"/>
      <c r="Y56" s="181">
        <v>16358</v>
      </c>
      <c r="Z56" s="176"/>
    </row>
    <row r="57" spans="2:26" ht="15">
      <c r="B57" s="157" t="s">
        <v>88</v>
      </c>
      <c r="C57" s="165">
        <v>6414</v>
      </c>
      <c r="D57" s="160"/>
      <c r="E57" s="181">
        <v>7629</v>
      </c>
      <c r="F57" s="176"/>
      <c r="G57" s="165">
        <v>8449</v>
      </c>
      <c r="H57" s="160"/>
      <c r="I57" s="181">
        <v>8298</v>
      </c>
      <c r="J57" s="176"/>
      <c r="K57" s="165">
        <v>7285</v>
      </c>
      <c r="L57" s="160"/>
      <c r="M57" s="181">
        <v>6597</v>
      </c>
      <c r="N57" s="176"/>
      <c r="O57" s="165">
        <v>6483</v>
      </c>
      <c r="P57" s="160"/>
      <c r="Q57" s="181">
        <v>5996</v>
      </c>
      <c r="R57" s="176"/>
      <c r="S57" s="165">
        <v>6539</v>
      </c>
      <c r="T57" s="160"/>
      <c r="U57" s="181">
        <v>7874</v>
      </c>
      <c r="V57" s="176"/>
      <c r="W57" s="165">
        <v>6003</v>
      </c>
      <c r="X57" s="160"/>
      <c r="Y57" s="181">
        <v>14579</v>
      </c>
      <c r="Z57" s="176"/>
    </row>
    <row r="58" spans="2:26" ht="15">
      <c r="B58" s="157" t="s">
        <v>82</v>
      </c>
      <c r="C58" s="165">
        <v>3245</v>
      </c>
      <c r="D58" s="160"/>
      <c r="E58" s="181">
        <v>3544</v>
      </c>
      <c r="F58" s="176"/>
      <c r="G58" s="165">
        <v>8324</v>
      </c>
      <c r="H58" s="160"/>
      <c r="I58" s="181">
        <v>3952</v>
      </c>
      <c r="J58" s="176"/>
      <c r="K58" s="165">
        <v>6827</v>
      </c>
      <c r="L58" s="160"/>
      <c r="M58" s="181">
        <v>4694</v>
      </c>
      <c r="N58" s="176"/>
      <c r="O58" s="165">
        <v>3866</v>
      </c>
      <c r="P58" s="160"/>
      <c r="Q58" s="181">
        <v>2845</v>
      </c>
      <c r="R58" s="176"/>
      <c r="S58" s="165">
        <v>3886</v>
      </c>
      <c r="T58" s="160"/>
      <c r="U58" s="181">
        <v>3533</v>
      </c>
      <c r="V58" s="176"/>
      <c r="W58" s="165">
        <v>2696</v>
      </c>
      <c r="X58" s="160"/>
      <c r="Y58" s="181">
        <v>3794</v>
      </c>
      <c r="Z58" s="176"/>
    </row>
    <row r="59" spans="2:26" ht="15">
      <c r="B59" s="157" t="s">
        <v>89</v>
      </c>
      <c r="C59" s="165">
        <v>2312</v>
      </c>
      <c r="D59" s="160"/>
      <c r="E59" s="181">
        <v>2390</v>
      </c>
      <c r="F59" s="176"/>
      <c r="G59" s="165">
        <v>3638</v>
      </c>
      <c r="H59" s="160"/>
      <c r="I59" s="181">
        <v>2513</v>
      </c>
      <c r="J59" s="176"/>
      <c r="K59" s="165">
        <v>3771</v>
      </c>
      <c r="L59" s="160"/>
      <c r="M59" s="181">
        <v>2907</v>
      </c>
      <c r="N59" s="176"/>
      <c r="O59" s="165">
        <v>1907</v>
      </c>
      <c r="P59" s="160"/>
      <c r="Q59" s="181">
        <v>1879</v>
      </c>
      <c r="R59" s="176"/>
      <c r="S59" s="165">
        <v>2339</v>
      </c>
      <c r="T59" s="160"/>
      <c r="U59" s="181">
        <v>1528</v>
      </c>
      <c r="V59" s="176"/>
      <c r="W59" s="165">
        <v>1951</v>
      </c>
      <c r="X59" s="160"/>
      <c r="Y59" s="181">
        <v>2130</v>
      </c>
      <c r="Z59" s="176"/>
    </row>
    <row r="60" spans="2:26" ht="15">
      <c r="B60" s="157" t="s">
        <v>83</v>
      </c>
      <c r="C60" s="165">
        <v>26445482</v>
      </c>
      <c r="D60" s="160"/>
      <c r="E60" s="181">
        <v>26195283</v>
      </c>
      <c r="F60" s="176"/>
      <c r="G60" s="165">
        <v>25370614</v>
      </c>
      <c r="H60" s="160"/>
      <c r="I60" s="181">
        <v>29790467</v>
      </c>
      <c r="J60" s="176"/>
      <c r="K60" s="165">
        <v>26033090</v>
      </c>
      <c r="L60" s="160"/>
      <c r="M60" s="181">
        <v>23877642</v>
      </c>
      <c r="N60" s="176"/>
      <c r="O60" s="165">
        <v>19193679</v>
      </c>
      <c r="P60" s="160"/>
      <c r="Q60" s="181">
        <v>16573438</v>
      </c>
      <c r="R60" s="176"/>
      <c r="S60" s="165">
        <v>19407706</v>
      </c>
      <c r="T60" s="160"/>
      <c r="U60" s="181">
        <v>17949102</v>
      </c>
      <c r="V60" s="176"/>
      <c r="W60" s="165">
        <v>20639977</v>
      </c>
      <c r="X60" s="160"/>
      <c r="Y60" s="181">
        <v>17431258</v>
      </c>
      <c r="Z60" s="176"/>
    </row>
    <row r="61" spans="3:26" ht="15">
      <c r="C61" s="165"/>
      <c r="D61" s="160"/>
      <c r="E61" s="181"/>
      <c r="F61" s="176"/>
      <c r="G61" s="165"/>
      <c r="H61" s="160"/>
      <c r="I61" s="181"/>
      <c r="J61" s="176"/>
      <c r="K61" s="165"/>
      <c r="L61" s="160"/>
      <c r="M61" s="181"/>
      <c r="N61" s="176"/>
      <c r="O61" s="165"/>
      <c r="P61" s="160"/>
      <c r="Q61" s="181"/>
      <c r="R61" s="176"/>
      <c r="S61" s="165"/>
      <c r="T61" s="160"/>
      <c r="U61" s="181"/>
      <c r="V61" s="176"/>
      <c r="W61" s="165"/>
      <c r="X61" s="160"/>
      <c r="Y61" s="181"/>
      <c r="Z61" s="176"/>
    </row>
    <row r="62" spans="1:26" ht="15">
      <c r="A62" s="156" t="s">
        <v>93</v>
      </c>
      <c r="B62" s="157" t="s">
        <v>44</v>
      </c>
      <c r="C62" s="165">
        <v>20567</v>
      </c>
      <c r="D62" s="160">
        <v>40918.666666666664</v>
      </c>
      <c r="E62" s="181">
        <v>19392</v>
      </c>
      <c r="F62" s="176">
        <v>40942.666666666664</v>
      </c>
      <c r="G62" s="165">
        <v>19726</v>
      </c>
      <c r="H62" s="160">
        <v>40970.666666666664</v>
      </c>
      <c r="I62" s="181">
        <v>20758</v>
      </c>
      <c r="J62" s="176">
        <v>41023.666666666664</v>
      </c>
      <c r="K62" s="165">
        <v>17796</v>
      </c>
      <c r="L62" s="160">
        <v>41047.65902777778</v>
      </c>
      <c r="M62" s="181">
        <v>18147</v>
      </c>
      <c r="N62" s="176">
        <v>41061.666666666664</v>
      </c>
      <c r="O62" s="165">
        <v>19800</v>
      </c>
      <c r="P62" s="160">
        <v>41110.666666666664</v>
      </c>
      <c r="Q62" s="181">
        <v>21461</v>
      </c>
      <c r="R62" s="176">
        <v>41135.666666666664</v>
      </c>
      <c r="S62" s="165">
        <v>19390</v>
      </c>
      <c r="T62" s="160">
        <v>41163.666666666664</v>
      </c>
      <c r="U62" s="181">
        <v>19710</v>
      </c>
      <c r="V62" s="176">
        <v>41184.666666666664</v>
      </c>
      <c r="W62" s="165">
        <v>49018</v>
      </c>
      <c r="X62" s="160">
        <v>41243.66805555556</v>
      </c>
      <c r="Y62" s="181">
        <v>48044</v>
      </c>
      <c r="Z62" s="176">
        <v>41250.6694212963</v>
      </c>
    </row>
    <row r="63" spans="2:26" ht="15">
      <c r="B63" s="157" t="s">
        <v>80</v>
      </c>
      <c r="C63" s="165">
        <v>8550</v>
      </c>
      <c r="D63" s="160"/>
      <c r="E63" s="181">
        <v>8552</v>
      </c>
      <c r="F63" s="176"/>
      <c r="G63" s="165">
        <v>8741</v>
      </c>
      <c r="H63" s="160"/>
      <c r="I63" s="181">
        <v>8819</v>
      </c>
      <c r="J63" s="176"/>
      <c r="K63" s="165">
        <v>8645</v>
      </c>
      <c r="L63" s="160"/>
      <c r="M63" s="181">
        <v>8977</v>
      </c>
      <c r="N63" s="176"/>
      <c r="O63" s="165">
        <v>9065</v>
      </c>
      <c r="P63" s="160"/>
      <c r="Q63" s="181">
        <v>9110</v>
      </c>
      <c r="R63" s="176"/>
      <c r="S63" s="165">
        <v>9271</v>
      </c>
      <c r="T63" s="160"/>
      <c r="U63" s="181">
        <v>9168</v>
      </c>
      <c r="V63" s="176"/>
      <c r="W63" s="165">
        <v>9153</v>
      </c>
      <c r="X63" s="160"/>
      <c r="Y63" s="181">
        <v>31932</v>
      </c>
      <c r="Z63" s="176"/>
    </row>
    <row r="64" spans="2:26" ht="15">
      <c r="B64" s="157" t="s">
        <v>88</v>
      </c>
      <c r="C64" s="165">
        <v>8325</v>
      </c>
      <c r="D64" s="160"/>
      <c r="E64" s="181">
        <v>8325</v>
      </c>
      <c r="F64" s="176"/>
      <c r="G64" s="165">
        <v>8325</v>
      </c>
      <c r="H64" s="160"/>
      <c r="I64" s="181">
        <v>8390</v>
      </c>
      <c r="J64" s="176"/>
      <c r="K64" s="165">
        <v>8431</v>
      </c>
      <c r="L64" s="160"/>
      <c r="M64" s="181">
        <v>8478</v>
      </c>
      <c r="N64" s="176"/>
      <c r="O64" s="165">
        <v>8432</v>
      </c>
      <c r="P64" s="160"/>
      <c r="Q64" s="181">
        <v>8565</v>
      </c>
      <c r="R64" s="176"/>
      <c r="S64" s="165">
        <v>8640</v>
      </c>
      <c r="T64" s="160"/>
      <c r="U64" s="181">
        <v>5859</v>
      </c>
      <c r="V64" s="176"/>
      <c r="W64" s="165">
        <v>8452</v>
      </c>
      <c r="X64" s="160"/>
      <c r="Y64" s="181">
        <v>22403</v>
      </c>
      <c r="Z64" s="176"/>
    </row>
    <row r="65" spans="2:26" ht="15">
      <c r="B65" s="157" t="s">
        <v>82</v>
      </c>
      <c r="C65" s="165">
        <v>4842</v>
      </c>
      <c r="D65" s="160"/>
      <c r="E65" s="181">
        <v>6904</v>
      </c>
      <c r="F65" s="176"/>
      <c r="G65" s="165">
        <v>5707</v>
      </c>
      <c r="H65" s="160"/>
      <c r="I65" s="181">
        <v>5859</v>
      </c>
      <c r="J65" s="176"/>
      <c r="K65" s="165">
        <v>5539</v>
      </c>
      <c r="L65" s="160"/>
      <c r="M65" s="181">
        <v>6782</v>
      </c>
      <c r="N65" s="176"/>
      <c r="O65" s="165">
        <v>3939</v>
      </c>
      <c r="P65" s="160"/>
      <c r="Q65" s="181">
        <v>3988</v>
      </c>
      <c r="R65" s="176"/>
      <c r="S65" s="165">
        <v>7732</v>
      </c>
      <c r="T65" s="160"/>
      <c r="U65" s="181">
        <v>3904</v>
      </c>
      <c r="V65" s="176"/>
      <c r="W65" s="165">
        <v>4139</v>
      </c>
      <c r="X65" s="160"/>
      <c r="Y65" s="181">
        <v>5857</v>
      </c>
      <c r="Z65" s="176"/>
    </row>
    <row r="66" spans="2:26" ht="15">
      <c r="B66" s="157" t="s">
        <v>89</v>
      </c>
      <c r="C66" s="165">
        <v>3577</v>
      </c>
      <c r="D66" s="160"/>
      <c r="E66" s="181">
        <v>5038</v>
      </c>
      <c r="F66" s="176"/>
      <c r="G66" s="165">
        <v>3716</v>
      </c>
      <c r="H66" s="160"/>
      <c r="I66" s="181">
        <v>3949</v>
      </c>
      <c r="J66" s="176"/>
      <c r="K66" s="165">
        <v>3654</v>
      </c>
      <c r="L66" s="160"/>
      <c r="M66" s="181">
        <v>4588</v>
      </c>
      <c r="N66" s="176"/>
      <c r="O66" s="165">
        <v>3016</v>
      </c>
      <c r="P66" s="160"/>
      <c r="Q66" s="181">
        <v>2635</v>
      </c>
      <c r="R66" s="176"/>
      <c r="S66" s="165">
        <v>3938</v>
      </c>
      <c r="T66" s="160"/>
      <c r="U66" s="181">
        <v>2383</v>
      </c>
      <c r="V66" s="176"/>
      <c r="W66" s="165">
        <v>2951</v>
      </c>
      <c r="X66" s="160"/>
      <c r="Y66" s="181">
        <v>3124</v>
      </c>
      <c r="Z66" s="176"/>
    </row>
    <row r="67" spans="2:26" ht="15">
      <c r="B67" s="157" t="s">
        <v>83</v>
      </c>
      <c r="C67" s="165">
        <v>40706653</v>
      </c>
      <c r="D67" s="160"/>
      <c r="E67" s="181">
        <v>41945982</v>
      </c>
      <c r="F67" s="176"/>
      <c r="G67" s="165">
        <v>40001613</v>
      </c>
      <c r="H67" s="160"/>
      <c r="I67" s="181">
        <v>50426650</v>
      </c>
      <c r="J67" s="176"/>
      <c r="K67" s="165">
        <v>39421604</v>
      </c>
      <c r="L67" s="160"/>
      <c r="M67" s="181">
        <v>38260872</v>
      </c>
      <c r="N67" s="176"/>
      <c r="O67" s="165">
        <v>30235064</v>
      </c>
      <c r="P67" s="160"/>
      <c r="Q67" s="181">
        <v>26094953</v>
      </c>
      <c r="R67" s="176"/>
      <c r="S67" s="165">
        <v>28990969</v>
      </c>
      <c r="T67" s="160"/>
      <c r="U67" s="181">
        <v>27070357</v>
      </c>
      <c r="V67" s="176"/>
      <c r="W67" s="165">
        <v>30676411</v>
      </c>
      <c r="X67" s="160"/>
      <c r="Y67" s="181">
        <v>26256162</v>
      </c>
      <c r="Z67" s="176"/>
    </row>
    <row r="68" spans="3:26" ht="15">
      <c r="C68" s="165"/>
      <c r="D68" s="160"/>
      <c r="E68" s="181"/>
      <c r="F68" s="176"/>
      <c r="G68" s="165"/>
      <c r="H68" s="160"/>
      <c r="I68" s="181"/>
      <c r="J68" s="176"/>
      <c r="K68" s="165"/>
      <c r="L68" s="160"/>
      <c r="M68" s="181"/>
      <c r="N68" s="176"/>
      <c r="O68" s="165"/>
      <c r="P68" s="160"/>
      <c r="Q68" s="181"/>
      <c r="R68" s="176"/>
      <c r="S68" s="165"/>
      <c r="T68" s="160"/>
      <c r="U68" s="181"/>
      <c r="V68" s="176"/>
      <c r="W68" s="165"/>
      <c r="X68" s="160"/>
      <c r="Y68" s="181"/>
      <c r="Z68" s="176"/>
    </row>
    <row r="69" spans="1:26" ht="15">
      <c r="A69" s="156" t="s">
        <v>94</v>
      </c>
      <c r="B69" s="157" t="s">
        <v>44</v>
      </c>
      <c r="C69" s="165">
        <v>20566</v>
      </c>
      <c r="D69" s="160">
        <v>40918.666666666664</v>
      </c>
      <c r="E69" s="181">
        <v>19392</v>
      </c>
      <c r="F69" s="176">
        <v>40942.666666666664</v>
      </c>
      <c r="G69" s="165">
        <v>19726</v>
      </c>
      <c r="H69" s="160">
        <v>40970.666666666664</v>
      </c>
      <c r="I69" s="181">
        <v>20758</v>
      </c>
      <c r="J69" s="176">
        <v>41023.666666666664</v>
      </c>
      <c r="K69" s="165">
        <v>17523</v>
      </c>
      <c r="L69" s="160">
        <v>41059.666666666664</v>
      </c>
      <c r="M69" s="181">
        <v>18147</v>
      </c>
      <c r="N69" s="176">
        <v>41061.666666666664</v>
      </c>
      <c r="O69" s="165">
        <v>19800</v>
      </c>
      <c r="P69" s="160">
        <v>41110.666666666664</v>
      </c>
      <c r="Q69" s="181">
        <v>21458</v>
      </c>
      <c r="R69" s="176">
        <v>41135.666666666664</v>
      </c>
      <c r="S69" s="165">
        <v>19390</v>
      </c>
      <c r="T69" s="160">
        <v>41163.666666666664</v>
      </c>
      <c r="U69" s="181">
        <v>19710</v>
      </c>
      <c r="V69" s="176">
        <v>41184.666666666664</v>
      </c>
      <c r="W69" s="165">
        <v>43701</v>
      </c>
      <c r="X69" s="160">
        <v>41243.66805555556</v>
      </c>
      <c r="Y69" s="181">
        <v>61948</v>
      </c>
      <c r="Z69" s="176">
        <v>41246.397685185184</v>
      </c>
    </row>
    <row r="70" spans="2:26" ht="15">
      <c r="B70" s="157" t="s">
        <v>80</v>
      </c>
      <c r="C70" s="165">
        <v>8534</v>
      </c>
      <c r="D70" s="160"/>
      <c r="E70" s="181">
        <v>8539</v>
      </c>
      <c r="F70" s="176"/>
      <c r="G70" s="165">
        <v>8741</v>
      </c>
      <c r="H70" s="160"/>
      <c r="I70" s="181">
        <v>8819</v>
      </c>
      <c r="J70" s="176"/>
      <c r="K70" s="165">
        <v>8761</v>
      </c>
      <c r="L70" s="160"/>
      <c r="M70" s="181">
        <v>8978</v>
      </c>
      <c r="N70" s="176"/>
      <c r="O70" s="165">
        <v>9065</v>
      </c>
      <c r="P70" s="160"/>
      <c r="Q70" s="181">
        <v>9110</v>
      </c>
      <c r="R70" s="176"/>
      <c r="S70" s="165">
        <v>9270</v>
      </c>
      <c r="T70" s="160"/>
      <c r="U70" s="181">
        <v>9168</v>
      </c>
      <c r="V70" s="176"/>
      <c r="W70" s="165">
        <v>9153</v>
      </c>
      <c r="X70" s="160"/>
      <c r="Y70" s="181">
        <v>38896</v>
      </c>
      <c r="Z70" s="176"/>
    </row>
    <row r="71" spans="2:26" ht="15">
      <c r="B71" s="157" t="s">
        <v>88</v>
      </c>
      <c r="C71" s="165">
        <v>8325</v>
      </c>
      <c r="D71" s="160"/>
      <c r="E71" s="181">
        <v>8325</v>
      </c>
      <c r="F71" s="176"/>
      <c r="G71" s="165">
        <v>8325</v>
      </c>
      <c r="H71" s="160"/>
      <c r="I71" s="181">
        <v>8347</v>
      </c>
      <c r="J71" s="176"/>
      <c r="K71" s="165">
        <v>8428</v>
      </c>
      <c r="L71" s="160"/>
      <c r="M71" s="181">
        <v>8478</v>
      </c>
      <c r="N71" s="176"/>
      <c r="O71" s="165">
        <v>8501</v>
      </c>
      <c r="P71" s="160"/>
      <c r="Q71" s="181">
        <v>8576</v>
      </c>
      <c r="R71" s="176"/>
      <c r="S71" s="165">
        <v>8640</v>
      </c>
      <c r="T71" s="160"/>
      <c r="U71" s="181">
        <v>8606</v>
      </c>
      <c r="V71" s="176"/>
      <c r="W71" s="165">
        <v>8452</v>
      </c>
      <c r="X71" s="160"/>
      <c r="Y71" s="181">
        <v>29402</v>
      </c>
      <c r="Z71" s="176"/>
    </row>
    <row r="72" spans="2:26" ht="15">
      <c r="B72" s="157" t="s">
        <v>82</v>
      </c>
      <c r="C72" s="165">
        <v>7332</v>
      </c>
      <c r="D72" s="160"/>
      <c r="E72" s="181">
        <v>5982</v>
      </c>
      <c r="F72" s="176"/>
      <c r="G72" s="165">
        <v>5893</v>
      </c>
      <c r="H72" s="160"/>
      <c r="I72" s="181">
        <v>6171</v>
      </c>
      <c r="J72" s="176"/>
      <c r="K72" s="165">
        <v>5963</v>
      </c>
      <c r="L72" s="160"/>
      <c r="M72" s="181">
        <v>7263</v>
      </c>
      <c r="N72" s="176"/>
      <c r="O72" s="165">
        <v>5090</v>
      </c>
      <c r="P72" s="160"/>
      <c r="Q72" s="181">
        <v>5336</v>
      </c>
      <c r="R72" s="176"/>
      <c r="S72" s="165">
        <v>5582</v>
      </c>
      <c r="T72" s="160"/>
      <c r="U72" s="181">
        <v>4328</v>
      </c>
      <c r="V72" s="176"/>
      <c r="W72" s="165">
        <v>5344</v>
      </c>
      <c r="X72" s="160"/>
      <c r="Y72" s="181">
        <v>7715</v>
      </c>
      <c r="Z72" s="176"/>
    </row>
    <row r="73" spans="2:26" ht="15">
      <c r="B73" s="157" t="s">
        <v>89</v>
      </c>
      <c r="C73" s="165">
        <v>6051</v>
      </c>
      <c r="D73" s="160"/>
      <c r="E73" s="181">
        <v>4060</v>
      </c>
      <c r="F73" s="176"/>
      <c r="G73" s="165">
        <v>4358</v>
      </c>
      <c r="H73" s="160"/>
      <c r="I73" s="181">
        <v>4394</v>
      </c>
      <c r="J73" s="176"/>
      <c r="K73" s="165">
        <v>5578</v>
      </c>
      <c r="L73" s="160"/>
      <c r="M73" s="181">
        <v>5050</v>
      </c>
      <c r="N73" s="176"/>
      <c r="O73" s="165">
        <v>3383</v>
      </c>
      <c r="P73" s="160"/>
      <c r="Q73" s="181">
        <v>3523</v>
      </c>
      <c r="R73" s="176"/>
      <c r="S73" s="165">
        <v>4239</v>
      </c>
      <c r="T73" s="160"/>
      <c r="U73" s="181">
        <v>2575</v>
      </c>
      <c r="V73" s="176"/>
      <c r="W73" s="165">
        <v>3964</v>
      </c>
      <c r="X73" s="160"/>
      <c r="Y73" s="181">
        <v>3406</v>
      </c>
      <c r="Z73" s="176"/>
    </row>
    <row r="74" spans="2:26" ht="15">
      <c r="B74" s="157" t="s">
        <v>83</v>
      </c>
      <c r="C74" s="165">
        <v>44523035</v>
      </c>
      <c r="D74" s="160"/>
      <c r="E74" s="181">
        <v>47029707</v>
      </c>
      <c r="F74" s="176"/>
      <c r="G74" s="165">
        <v>4072110</v>
      </c>
      <c r="H74" s="160"/>
      <c r="I74" s="181">
        <v>50824333</v>
      </c>
      <c r="J74" s="176"/>
      <c r="K74" s="165">
        <v>48478819</v>
      </c>
      <c r="L74" s="160"/>
      <c r="M74" s="181">
        <v>43224726</v>
      </c>
      <c r="N74" s="176"/>
      <c r="O74" s="165">
        <v>34362752</v>
      </c>
      <c r="P74" s="160"/>
      <c r="Q74" s="181">
        <v>30385051</v>
      </c>
      <c r="R74" s="176"/>
      <c r="S74" s="165">
        <v>35451752</v>
      </c>
      <c r="T74" s="160"/>
      <c r="U74" s="181">
        <v>30300017</v>
      </c>
      <c r="V74" s="176"/>
      <c r="W74" s="165">
        <v>36407327</v>
      </c>
      <c r="X74" s="160"/>
      <c r="Y74" s="181">
        <v>29470797</v>
      </c>
      <c r="Z74" s="176"/>
    </row>
    <row r="75" spans="3:26" ht="15">
      <c r="C75" s="165"/>
      <c r="D75" s="160"/>
      <c r="E75" s="181"/>
      <c r="F75" s="176"/>
      <c r="G75" s="165"/>
      <c r="H75" s="160"/>
      <c r="I75" s="181"/>
      <c r="J75" s="176"/>
      <c r="K75" s="165"/>
      <c r="L75" s="160"/>
      <c r="M75" s="181"/>
      <c r="N75" s="176"/>
      <c r="O75" s="165"/>
      <c r="P75" s="160"/>
      <c r="Q75" s="181"/>
      <c r="R75" s="176"/>
      <c r="S75" s="165"/>
      <c r="T75" s="160"/>
      <c r="U75" s="181"/>
      <c r="V75" s="176"/>
      <c r="W75" s="165"/>
      <c r="X75" s="160"/>
      <c r="Y75" s="181"/>
      <c r="Z75" s="176"/>
    </row>
    <row r="76" spans="1:26" ht="15">
      <c r="A76" s="156" t="s">
        <v>95</v>
      </c>
      <c r="B76" s="157" t="s">
        <v>44</v>
      </c>
      <c r="C76" s="165">
        <v>20566</v>
      </c>
      <c r="D76" s="160">
        <v>40918.166666666664</v>
      </c>
      <c r="E76" s="181">
        <v>19392</v>
      </c>
      <c r="F76" s="176">
        <v>40942.666666666664</v>
      </c>
      <c r="G76" s="165">
        <v>19726</v>
      </c>
      <c r="H76" s="160">
        <v>40970.666666666664</v>
      </c>
      <c r="I76" s="181">
        <v>20758</v>
      </c>
      <c r="J76" s="176">
        <v>41023.666666666664</v>
      </c>
      <c r="K76" s="165">
        <v>17523</v>
      </c>
      <c r="L76" s="160">
        <v>41059.666666666664</v>
      </c>
      <c r="M76" s="181">
        <v>18147</v>
      </c>
      <c r="N76" s="176">
        <v>41061.666666666664</v>
      </c>
      <c r="O76" s="165">
        <v>19800</v>
      </c>
      <c r="P76" s="160">
        <v>41110.666666666664</v>
      </c>
      <c r="Q76" s="181">
        <v>21458</v>
      </c>
      <c r="R76" s="176">
        <v>41135.666666666664</v>
      </c>
      <c r="S76" s="165">
        <v>19390</v>
      </c>
      <c r="T76" s="160">
        <v>41163.666666666664</v>
      </c>
      <c r="U76" s="181">
        <v>19709</v>
      </c>
      <c r="V76" s="176">
        <v>41184.666666666664</v>
      </c>
      <c r="W76" s="165">
        <v>56180</v>
      </c>
      <c r="X76" s="160">
        <v>41215.677083333336</v>
      </c>
      <c r="Y76" s="181">
        <v>78581</v>
      </c>
      <c r="Z76" s="176">
        <v>41246.39763888889</v>
      </c>
    </row>
    <row r="77" spans="2:26" ht="15">
      <c r="B77" s="157" t="s">
        <v>80</v>
      </c>
      <c r="C77" s="165">
        <v>8587</v>
      </c>
      <c r="D77" s="160"/>
      <c r="E77" s="181">
        <v>8587</v>
      </c>
      <c r="F77" s="176"/>
      <c r="G77" s="165">
        <v>8741</v>
      </c>
      <c r="H77" s="160"/>
      <c r="I77" s="181">
        <v>8819</v>
      </c>
      <c r="J77" s="176"/>
      <c r="K77" s="165">
        <v>8704</v>
      </c>
      <c r="L77" s="160"/>
      <c r="M77" s="181">
        <v>8978</v>
      </c>
      <c r="N77" s="176"/>
      <c r="O77" s="165">
        <v>9065</v>
      </c>
      <c r="P77" s="160"/>
      <c r="Q77" s="181">
        <v>9110</v>
      </c>
      <c r="R77" s="176"/>
      <c r="S77" s="165">
        <v>9270</v>
      </c>
      <c r="T77" s="160"/>
      <c r="U77" s="181">
        <v>9168</v>
      </c>
      <c r="V77" s="176"/>
      <c r="W77" s="165">
        <v>9153</v>
      </c>
      <c r="X77" s="160"/>
      <c r="Y77" s="181">
        <v>60244</v>
      </c>
      <c r="Z77" s="176"/>
    </row>
    <row r="78" spans="2:26" ht="15">
      <c r="B78" s="157" t="s">
        <v>88</v>
      </c>
      <c r="C78" s="165">
        <v>8325</v>
      </c>
      <c r="D78" s="160"/>
      <c r="E78" s="181">
        <v>8408</v>
      </c>
      <c r="F78" s="176"/>
      <c r="G78" s="165">
        <v>8325</v>
      </c>
      <c r="H78" s="160"/>
      <c r="I78" s="181">
        <v>8351</v>
      </c>
      <c r="J78" s="176"/>
      <c r="K78" s="165">
        <v>8431</v>
      </c>
      <c r="L78" s="160"/>
      <c r="M78" s="181">
        <v>8542</v>
      </c>
      <c r="N78" s="176"/>
      <c r="O78" s="165">
        <v>8572</v>
      </c>
      <c r="P78" s="160"/>
      <c r="Q78" s="181">
        <v>8586</v>
      </c>
      <c r="R78" s="176"/>
      <c r="S78" s="165">
        <v>8640</v>
      </c>
      <c r="T78" s="160"/>
      <c r="U78" s="181">
        <v>8606</v>
      </c>
      <c r="V78" s="176"/>
      <c r="W78" s="165">
        <v>8601</v>
      </c>
      <c r="X78" s="160"/>
      <c r="Y78" s="181">
        <v>34858</v>
      </c>
      <c r="Z78" s="176"/>
    </row>
    <row r="79" spans="2:26" ht="15">
      <c r="B79" s="157" t="s">
        <v>82</v>
      </c>
      <c r="C79" s="165">
        <v>6295</v>
      </c>
      <c r="D79" s="160"/>
      <c r="E79" s="181">
        <v>7708</v>
      </c>
      <c r="F79" s="176"/>
      <c r="G79" s="165">
        <v>6670</v>
      </c>
      <c r="H79" s="160"/>
      <c r="I79" s="181">
        <v>7008</v>
      </c>
      <c r="J79" s="176"/>
      <c r="K79" s="165">
        <v>6012</v>
      </c>
      <c r="L79" s="160"/>
      <c r="M79" s="181">
        <v>7289</v>
      </c>
      <c r="N79" s="176"/>
      <c r="O79" s="165">
        <v>5313</v>
      </c>
      <c r="P79" s="160"/>
      <c r="Q79" s="181">
        <v>5590</v>
      </c>
      <c r="R79" s="176"/>
      <c r="S79" s="165">
        <v>6877</v>
      </c>
      <c r="T79" s="160"/>
      <c r="U79" s="181">
        <v>4615</v>
      </c>
      <c r="V79" s="176"/>
      <c r="W79" s="165">
        <v>5375</v>
      </c>
      <c r="X79" s="160"/>
      <c r="Y79" s="181">
        <v>9037</v>
      </c>
      <c r="Z79" s="176"/>
    </row>
    <row r="80" spans="2:26" ht="15">
      <c r="B80" s="157" t="s">
        <v>89</v>
      </c>
      <c r="C80" s="165">
        <v>4115</v>
      </c>
      <c r="D80" s="160"/>
      <c r="E80" s="181">
        <v>5437</v>
      </c>
      <c r="F80" s="176"/>
      <c r="G80" s="165">
        <v>4696</v>
      </c>
      <c r="H80" s="160"/>
      <c r="I80" s="181">
        <v>4680</v>
      </c>
      <c r="J80" s="176"/>
      <c r="K80" s="165">
        <v>4419</v>
      </c>
      <c r="L80" s="160"/>
      <c r="M80" s="181">
        <v>5390</v>
      </c>
      <c r="N80" s="176"/>
      <c r="O80" s="165">
        <v>3660</v>
      </c>
      <c r="P80" s="160"/>
      <c r="Q80" s="181">
        <v>3582</v>
      </c>
      <c r="R80" s="176"/>
      <c r="S80" s="165">
        <v>4408</v>
      </c>
      <c r="T80" s="160"/>
      <c r="U80" s="181">
        <v>2827</v>
      </c>
      <c r="V80" s="176"/>
      <c r="W80" s="165">
        <v>3928</v>
      </c>
      <c r="X80" s="160"/>
      <c r="Y80" s="181">
        <v>3845</v>
      </c>
      <c r="Z80" s="176"/>
    </row>
    <row r="81" spans="2:26" ht="15">
      <c r="B81" s="157" t="s">
        <v>83</v>
      </c>
      <c r="C81" s="165">
        <v>48358019</v>
      </c>
      <c r="D81" s="160"/>
      <c r="E81" s="181">
        <v>52560343</v>
      </c>
      <c r="F81" s="176"/>
      <c r="G81" s="165">
        <v>46056587</v>
      </c>
      <c r="H81" s="160"/>
      <c r="I81" s="181">
        <v>54343342</v>
      </c>
      <c r="J81" s="176"/>
      <c r="K81" s="165">
        <v>47604517</v>
      </c>
      <c r="L81" s="160"/>
      <c r="M81" s="181">
        <v>43205886</v>
      </c>
      <c r="N81" s="176"/>
      <c r="O81" s="165">
        <v>35768619</v>
      </c>
      <c r="P81" s="160"/>
      <c r="Q81" s="181">
        <v>33602610</v>
      </c>
      <c r="R81" s="176"/>
      <c r="S81" s="165">
        <v>37204934</v>
      </c>
      <c r="T81" s="160"/>
      <c r="U81" s="181">
        <v>32311442</v>
      </c>
      <c r="V81" s="176"/>
      <c r="W81" s="165">
        <v>39190414</v>
      </c>
      <c r="X81" s="160"/>
      <c r="Y81" s="181">
        <v>32440753</v>
      </c>
      <c r="Z81" s="176"/>
    </row>
    <row r="82" spans="3:26" ht="15">
      <c r="C82" s="165"/>
      <c r="D82" s="160"/>
      <c r="E82" s="181"/>
      <c r="F82" s="176"/>
      <c r="G82" s="165"/>
      <c r="H82" s="160"/>
      <c r="I82" s="181"/>
      <c r="J82" s="176"/>
      <c r="K82" s="165"/>
      <c r="L82" s="160"/>
      <c r="M82" s="181"/>
      <c r="N82" s="176"/>
      <c r="O82" s="165"/>
      <c r="P82" s="160"/>
      <c r="Q82" s="181"/>
      <c r="R82" s="176"/>
      <c r="S82" s="165"/>
      <c r="T82" s="160"/>
      <c r="U82" s="181"/>
      <c r="V82" s="176"/>
      <c r="W82" s="165"/>
      <c r="X82" s="160"/>
      <c r="Y82" s="181"/>
      <c r="Z82" s="176"/>
    </row>
    <row r="83" spans="1:26" ht="15">
      <c r="A83" s="156" t="s">
        <v>96</v>
      </c>
      <c r="B83" s="157" t="s">
        <v>44</v>
      </c>
      <c r="C83" s="165">
        <v>22566</v>
      </c>
      <c r="D83" s="166">
        <v>40931.666666666664</v>
      </c>
      <c r="E83" s="181">
        <v>20696</v>
      </c>
      <c r="F83" s="182">
        <v>40953.666666666664</v>
      </c>
      <c r="G83" s="165">
        <v>26100</v>
      </c>
      <c r="H83" s="166">
        <v>40973.666666666664</v>
      </c>
      <c r="I83" s="181">
        <v>20046</v>
      </c>
      <c r="J83" s="176">
        <v>41016.666666666664</v>
      </c>
      <c r="K83" s="165">
        <v>43530</v>
      </c>
      <c r="L83" s="166">
        <v>41047.675</v>
      </c>
      <c r="M83" s="181">
        <v>17497</v>
      </c>
      <c r="N83" s="176">
        <v>41079.666666666664</v>
      </c>
      <c r="O83" s="165">
        <v>28792</v>
      </c>
      <c r="P83" s="166">
        <v>41107.666666666664</v>
      </c>
      <c r="Q83" s="181">
        <v>23897</v>
      </c>
      <c r="R83" s="176">
        <v>41135.666666666664</v>
      </c>
      <c r="S83" s="165">
        <v>19321</v>
      </c>
      <c r="T83" s="166">
        <v>41171.666666666664</v>
      </c>
      <c r="U83" s="181">
        <v>18330</v>
      </c>
      <c r="V83" s="176">
        <v>41184.666666666664</v>
      </c>
      <c r="W83" s="165">
        <v>41875</v>
      </c>
      <c r="X83" s="166">
        <v>41243.67291666667</v>
      </c>
      <c r="Y83" s="181">
        <v>42076</v>
      </c>
      <c r="Z83" s="176">
        <v>41246.66726851852</v>
      </c>
    </row>
    <row r="84" spans="2:26" ht="15">
      <c r="B84" s="157" t="s">
        <v>80</v>
      </c>
      <c r="C84" s="165">
        <v>7861</v>
      </c>
      <c r="D84" s="160"/>
      <c r="E84" s="181">
        <v>7963</v>
      </c>
      <c r="F84" s="176"/>
      <c r="G84" s="165">
        <v>8154</v>
      </c>
      <c r="H84" s="160"/>
      <c r="I84" s="181">
        <v>8521</v>
      </c>
      <c r="J84" s="176"/>
      <c r="K84" s="165">
        <v>8307</v>
      </c>
      <c r="L84" s="160"/>
      <c r="M84" s="181">
        <v>8105</v>
      </c>
      <c r="N84" s="176"/>
      <c r="O84" s="165">
        <v>9142</v>
      </c>
      <c r="P84" s="160"/>
      <c r="Q84" s="181">
        <v>8448</v>
      </c>
      <c r="R84" s="176"/>
      <c r="S84" s="165">
        <v>8456</v>
      </c>
      <c r="T84" s="160"/>
      <c r="U84" s="181">
        <v>8849</v>
      </c>
      <c r="V84" s="176"/>
      <c r="W84" s="165">
        <v>10184</v>
      </c>
      <c r="X84" s="160"/>
      <c r="Y84" s="181">
        <v>10382</v>
      </c>
      <c r="Z84" s="176"/>
    </row>
    <row r="85" spans="2:26" ht="15">
      <c r="B85" s="157" t="s">
        <v>88</v>
      </c>
      <c r="C85" s="165">
        <v>7227</v>
      </c>
      <c r="D85" s="160"/>
      <c r="E85" s="181">
        <v>7274</v>
      </c>
      <c r="F85" s="176"/>
      <c r="G85" s="165">
        <v>7525</v>
      </c>
      <c r="H85" s="160"/>
      <c r="I85" s="181">
        <v>7131</v>
      </c>
      <c r="J85" s="176"/>
      <c r="K85" s="165">
        <v>7001</v>
      </c>
      <c r="L85" s="160"/>
      <c r="M85" s="181">
        <v>6754</v>
      </c>
      <c r="N85" s="176"/>
      <c r="O85" s="165">
        <v>7628</v>
      </c>
      <c r="P85" s="160"/>
      <c r="Q85" s="181">
        <v>6982</v>
      </c>
      <c r="R85" s="176"/>
      <c r="S85" s="165">
        <v>6475</v>
      </c>
      <c r="T85" s="160"/>
      <c r="U85" s="181">
        <v>6846</v>
      </c>
      <c r="V85" s="176"/>
      <c r="W85" s="165">
        <v>6709</v>
      </c>
      <c r="X85" s="160"/>
      <c r="Y85" s="181">
        <v>7420</v>
      </c>
      <c r="Z85" s="176"/>
    </row>
    <row r="86" spans="2:26" ht="15">
      <c r="B86" s="157" t="s">
        <v>82</v>
      </c>
      <c r="C86" s="165">
        <v>3945</v>
      </c>
      <c r="D86" s="160"/>
      <c r="E86" s="181">
        <v>5672</v>
      </c>
      <c r="F86" s="176"/>
      <c r="G86" s="165">
        <v>4924</v>
      </c>
      <c r="H86" s="160"/>
      <c r="I86" s="181">
        <v>4920</v>
      </c>
      <c r="J86" s="176"/>
      <c r="K86" s="165">
        <v>4088</v>
      </c>
      <c r="L86" s="160"/>
      <c r="M86" s="181">
        <v>5399</v>
      </c>
      <c r="N86" s="176"/>
      <c r="O86" s="165">
        <v>3554</v>
      </c>
      <c r="P86" s="160"/>
      <c r="Q86" s="181">
        <v>4937</v>
      </c>
      <c r="R86" s="176"/>
      <c r="S86" s="165">
        <v>4019</v>
      </c>
      <c r="T86" s="160"/>
      <c r="U86" s="181">
        <v>4340</v>
      </c>
      <c r="V86" s="176"/>
      <c r="W86" s="165">
        <v>4124</v>
      </c>
      <c r="X86" s="160"/>
      <c r="Y86" s="181">
        <v>4784</v>
      </c>
      <c r="Z86" s="176"/>
    </row>
    <row r="87" spans="2:26" ht="15">
      <c r="B87" s="157" t="s">
        <v>89</v>
      </c>
      <c r="C87" s="165">
        <v>3122</v>
      </c>
      <c r="D87" s="160"/>
      <c r="E87" s="181">
        <v>3508</v>
      </c>
      <c r="F87" s="176"/>
      <c r="G87" s="165">
        <v>3300</v>
      </c>
      <c r="H87" s="160"/>
      <c r="I87" s="181">
        <v>3210</v>
      </c>
      <c r="J87" s="176"/>
      <c r="K87" s="165">
        <v>3150</v>
      </c>
      <c r="L87" s="160"/>
      <c r="M87" s="181">
        <v>3802</v>
      </c>
      <c r="N87" s="176"/>
      <c r="O87" s="165">
        <v>2765</v>
      </c>
      <c r="P87" s="160"/>
      <c r="Q87" s="181">
        <v>2455</v>
      </c>
      <c r="R87" s="176"/>
      <c r="S87" s="165">
        <v>2753</v>
      </c>
      <c r="T87" s="160"/>
      <c r="U87" s="181">
        <v>2317</v>
      </c>
      <c r="V87" s="176"/>
      <c r="W87" s="165">
        <v>2863</v>
      </c>
      <c r="X87" s="160"/>
      <c r="Y87" s="181">
        <v>3051</v>
      </c>
      <c r="Z87" s="176"/>
    </row>
    <row r="88" spans="2:26" ht="15">
      <c r="B88" s="157" t="s">
        <v>83</v>
      </c>
      <c r="C88" s="165">
        <v>36613314</v>
      </c>
      <c r="D88" s="160"/>
      <c r="E88" s="181">
        <v>37133849</v>
      </c>
      <c r="F88" s="176"/>
      <c r="G88" s="165">
        <v>33602557</v>
      </c>
      <c r="H88" s="160"/>
      <c r="I88" s="181">
        <v>40672752</v>
      </c>
      <c r="J88" s="176"/>
      <c r="K88" s="165">
        <v>34511190</v>
      </c>
      <c r="L88" s="160"/>
      <c r="M88" s="181">
        <v>37078439</v>
      </c>
      <c r="N88" s="176"/>
      <c r="O88" s="165">
        <v>26752109</v>
      </c>
      <c r="P88" s="160"/>
      <c r="Q88" s="181">
        <v>24348368</v>
      </c>
      <c r="R88" s="176"/>
      <c r="S88" s="165">
        <v>27641472</v>
      </c>
      <c r="T88" s="160"/>
      <c r="U88" s="181">
        <v>24477322</v>
      </c>
      <c r="V88" s="176"/>
      <c r="W88" s="165">
        <v>29277233</v>
      </c>
      <c r="X88" s="160"/>
      <c r="Y88" s="181">
        <v>24525683</v>
      </c>
      <c r="Z88" s="176"/>
    </row>
    <row r="89" spans="3:26" ht="15">
      <c r="C89" s="165"/>
      <c r="D89" s="160"/>
      <c r="E89" s="181"/>
      <c r="F89" s="176"/>
      <c r="G89" s="165"/>
      <c r="H89" s="160"/>
      <c r="I89" s="181"/>
      <c r="J89" s="176"/>
      <c r="K89" s="165"/>
      <c r="L89" s="160"/>
      <c r="M89" s="181"/>
      <c r="N89" s="176"/>
      <c r="O89" s="165"/>
      <c r="P89" s="160"/>
      <c r="Q89" s="181"/>
      <c r="R89" s="176"/>
      <c r="S89" s="165"/>
      <c r="T89" s="160"/>
      <c r="U89" s="181"/>
      <c r="V89" s="176"/>
      <c r="W89" s="165"/>
      <c r="X89" s="160"/>
      <c r="Y89" s="181"/>
      <c r="Z89" s="176"/>
    </row>
    <row r="90" spans="1:26" ht="15">
      <c r="A90" s="156" t="s">
        <v>97</v>
      </c>
      <c r="B90" s="157" t="s">
        <v>44</v>
      </c>
      <c r="C90" s="165">
        <v>22591</v>
      </c>
      <c r="D90" s="160">
        <v>40931.666666666664</v>
      </c>
      <c r="E90" s="181">
        <v>20696</v>
      </c>
      <c r="F90" s="182">
        <v>40953.666666666664</v>
      </c>
      <c r="G90" s="165">
        <v>26100</v>
      </c>
      <c r="H90" s="166">
        <v>40973.666666666664</v>
      </c>
      <c r="I90" s="181">
        <v>20046</v>
      </c>
      <c r="J90" s="176">
        <v>41016.666666666664</v>
      </c>
      <c r="K90" s="165">
        <v>33062</v>
      </c>
      <c r="L90" s="166">
        <v>41047.675</v>
      </c>
      <c r="M90" s="181">
        <v>17497</v>
      </c>
      <c r="N90" s="176">
        <v>41079.666666666664</v>
      </c>
      <c r="O90" s="165">
        <v>27473</v>
      </c>
      <c r="P90" s="166">
        <v>41107.666666666664</v>
      </c>
      <c r="Q90" s="181">
        <v>23897</v>
      </c>
      <c r="R90" s="176">
        <v>41135.666666666664</v>
      </c>
      <c r="S90" s="165">
        <v>19321</v>
      </c>
      <c r="T90" s="166">
        <v>41171.666666666664</v>
      </c>
      <c r="U90" s="181">
        <v>18539</v>
      </c>
      <c r="V90" s="176">
        <v>41184.666666666664</v>
      </c>
      <c r="W90" s="165">
        <v>30952</v>
      </c>
      <c r="X90" s="166">
        <v>41215.67638888889</v>
      </c>
      <c r="Y90" s="181">
        <v>27965</v>
      </c>
      <c r="Z90" s="176">
        <v>41257.66788194444</v>
      </c>
    </row>
    <row r="91" spans="2:26" ht="15">
      <c r="B91" s="157" t="s">
        <v>80</v>
      </c>
      <c r="C91" s="165">
        <v>7422</v>
      </c>
      <c r="D91" s="160"/>
      <c r="E91" s="181">
        <v>7881</v>
      </c>
      <c r="F91" s="176"/>
      <c r="G91" s="165">
        <v>7851</v>
      </c>
      <c r="H91" s="160"/>
      <c r="I91" s="181">
        <v>8516</v>
      </c>
      <c r="J91" s="176"/>
      <c r="K91" s="165">
        <v>7499</v>
      </c>
      <c r="L91" s="160"/>
      <c r="M91" s="181">
        <v>7862</v>
      </c>
      <c r="N91" s="176"/>
      <c r="O91" s="165">
        <v>9142</v>
      </c>
      <c r="P91" s="160"/>
      <c r="Q91" s="181">
        <v>7858</v>
      </c>
      <c r="R91" s="176"/>
      <c r="S91" s="165">
        <v>7345</v>
      </c>
      <c r="T91" s="160"/>
      <c r="U91" s="181">
        <v>8827</v>
      </c>
      <c r="V91" s="176"/>
      <c r="W91" s="165">
        <v>10190</v>
      </c>
      <c r="X91" s="160"/>
      <c r="Y91" s="181">
        <v>10285</v>
      </c>
      <c r="Z91" s="176"/>
    </row>
    <row r="92" spans="2:26" ht="15">
      <c r="B92" s="157" t="s">
        <v>88</v>
      </c>
      <c r="C92" s="165">
        <v>5671</v>
      </c>
      <c r="D92" s="160"/>
      <c r="E92" s="181">
        <v>6023</v>
      </c>
      <c r="F92" s="176"/>
      <c r="G92" s="165">
        <v>6234</v>
      </c>
      <c r="H92" s="160"/>
      <c r="I92" s="181">
        <v>7135</v>
      </c>
      <c r="J92" s="176"/>
      <c r="K92" s="165">
        <v>5538</v>
      </c>
      <c r="L92" s="160"/>
      <c r="M92" s="181">
        <v>7736</v>
      </c>
      <c r="N92" s="176"/>
      <c r="O92" s="165">
        <v>7753</v>
      </c>
      <c r="P92" s="160"/>
      <c r="Q92" s="181">
        <v>5079</v>
      </c>
      <c r="R92" s="176"/>
      <c r="S92" s="165">
        <v>4996</v>
      </c>
      <c r="T92" s="160"/>
      <c r="U92" s="181">
        <v>5806</v>
      </c>
      <c r="V92" s="176"/>
      <c r="W92" s="165">
        <v>6351</v>
      </c>
      <c r="X92" s="160"/>
      <c r="Y92" s="181">
        <v>7440</v>
      </c>
      <c r="Z92" s="176"/>
    </row>
    <row r="93" spans="2:26" ht="15">
      <c r="B93" s="157" t="s">
        <v>82</v>
      </c>
      <c r="C93" s="165">
        <v>3377</v>
      </c>
      <c r="D93" s="160"/>
      <c r="E93" s="181">
        <v>3674</v>
      </c>
      <c r="F93" s="176"/>
      <c r="G93" s="165">
        <v>4321</v>
      </c>
      <c r="H93" s="160"/>
      <c r="I93" s="181">
        <v>3984</v>
      </c>
      <c r="J93" s="176"/>
      <c r="K93" s="165">
        <v>4697</v>
      </c>
      <c r="L93" s="160"/>
      <c r="M93" s="181">
        <v>7388</v>
      </c>
      <c r="N93" s="176"/>
      <c r="O93" s="165">
        <v>4398</v>
      </c>
      <c r="P93" s="160"/>
      <c r="Q93" s="181">
        <v>3069</v>
      </c>
      <c r="R93" s="176"/>
      <c r="S93" s="165">
        <v>3289</v>
      </c>
      <c r="T93" s="160"/>
      <c r="U93" s="181">
        <v>3045</v>
      </c>
      <c r="V93" s="176"/>
      <c r="W93" s="165">
        <v>3374</v>
      </c>
      <c r="X93" s="160"/>
      <c r="Y93" s="181">
        <v>4029</v>
      </c>
      <c r="Z93" s="176"/>
    </row>
    <row r="94" spans="2:26" ht="15">
      <c r="B94" s="157" t="s">
        <v>89</v>
      </c>
      <c r="C94" s="165">
        <v>2312</v>
      </c>
      <c r="D94" s="160"/>
      <c r="E94" s="181">
        <v>2413</v>
      </c>
      <c r="F94" s="176"/>
      <c r="G94" s="165">
        <v>2651</v>
      </c>
      <c r="H94" s="160"/>
      <c r="I94" s="181">
        <v>2628</v>
      </c>
      <c r="J94" s="176"/>
      <c r="K94" s="165">
        <v>2277</v>
      </c>
      <c r="L94" s="160"/>
      <c r="M94" s="181">
        <v>7308</v>
      </c>
      <c r="N94" s="176"/>
      <c r="O94" s="165">
        <v>3290</v>
      </c>
      <c r="P94" s="160"/>
      <c r="Q94" s="181">
        <v>1936</v>
      </c>
      <c r="R94" s="176"/>
      <c r="S94" s="165">
        <v>2399</v>
      </c>
      <c r="T94" s="160"/>
      <c r="U94" s="181">
        <v>1716</v>
      </c>
      <c r="V94" s="176"/>
      <c r="W94" s="165">
        <v>2222</v>
      </c>
      <c r="X94" s="160"/>
      <c r="Y94" s="181">
        <v>2360</v>
      </c>
      <c r="Z94" s="176"/>
    </row>
    <row r="95" spans="2:26" ht="15">
      <c r="B95" s="157" t="s">
        <v>83</v>
      </c>
      <c r="C95" s="165">
        <v>25124054</v>
      </c>
      <c r="D95" s="160"/>
      <c r="E95" s="181">
        <v>26976315</v>
      </c>
      <c r="F95" s="176"/>
      <c r="G95" s="165">
        <v>24220731</v>
      </c>
      <c r="H95" s="160"/>
      <c r="I95" s="181">
        <v>29313486</v>
      </c>
      <c r="J95" s="176"/>
      <c r="K95" s="165">
        <v>24677880</v>
      </c>
      <c r="L95" s="160"/>
      <c r="M95" s="181">
        <v>37474946</v>
      </c>
      <c r="N95" s="176"/>
      <c r="O95" s="165">
        <v>27886142</v>
      </c>
      <c r="P95" s="160"/>
      <c r="Q95" s="181">
        <v>17715646</v>
      </c>
      <c r="R95" s="176"/>
      <c r="S95" s="165">
        <v>20620074</v>
      </c>
      <c r="T95" s="160"/>
      <c r="U95" s="181">
        <v>18273059</v>
      </c>
      <c r="V95" s="176"/>
      <c r="W95" s="165">
        <v>20353370</v>
      </c>
      <c r="X95" s="160"/>
      <c r="Y95" s="181">
        <v>18272570</v>
      </c>
      <c r="Z95" s="176"/>
    </row>
    <row r="96" spans="3:26" ht="15">
      <c r="C96" s="159"/>
      <c r="D96" s="160"/>
      <c r="E96" s="175"/>
      <c r="F96" s="176"/>
      <c r="G96" s="159"/>
      <c r="H96" s="160"/>
      <c r="I96" s="175"/>
      <c r="J96" s="176"/>
      <c r="K96" s="159"/>
      <c r="L96" s="160"/>
      <c r="M96" s="175"/>
      <c r="N96" s="176"/>
      <c r="O96" s="159"/>
      <c r="P96" s="160"/>
      <c r="Q96" s="175"/>
      <c r="R96" s="176"/>
      <c r="S96" s="159"/>
      <c r="T96" s="160"/>
      <c r="U96" s="175"/>
      <c r="V96" s="176"/>
      <c r="W96" s="159"/>
      <c r="X96" s="160"/>
      <c r="Y96" s="175"/>
      <c r="Z96" s="176"/>
    </row>
    <row r="97" spans="1:26" ht="15">
      <c r="A97" s="156" t="s">
        <v>98</v>
      </c>
      <c r="B97" s="157" t="s">
        <v>44</v>
      </c>
      <c r="C97" s="165">
        <v>22314</v>
      </c>
      <c r="D97" s="160">
        <v>40931.666666666664</v>
      </c>
      <c r="E97" s="181">
        <v>20696</v>
      </c>
      <c r="F97" s="182">
        <v>40953.666666666664</v>
      </c>
      <c r="G97" s="165">
        <v>26071</v>
      </c>
      <c r="H97" s="166">
        <v>40973.666666666664</v>
      </c>
      <c r="I97" s="181">
        <v>21280</v>
      </c>
      <c r="J97" s="176">
        <v>41011.666666666664</v>
      </c>
      <c r="K97" s="165">
        <v>57514</v>
      </c>
      <c r="L97" s="166">
        <v>41047.675</v>
      </c>
      <c r="M97" s="181">
        <v>17535</v>
      </c>
      <c r="N97" s="176">
        <v>41073.665972222225</v>
      </c>
      <c r="O97" s="165">
        <v>27283</v>
      </c>
      <c r="P97" s="166">
        <v>41107.666666666664</v>
      </c>
      <c r="Q97" s="181">
        <v>25828</v>
      </c>
      <c r="R97" s="176">
        <v>41131.665972222225</v>
      </c>
      <c r="S97" s="165">
        <v>19116</v>
      </c>
      <c r="T97" s="166">
        <v>41163.665972222225</v>
      </c>
      <c r="U97" s="181">
        <v>19648</v>
      </c>
      <c r="V97" s="176">
        <v>41183.665972222225</v>
      </c>
      <c r="W97" s="165">
        <v>44193</v>
      </c>
      <c r="X97" s="166">
        <v>41243.67291666667</v>
      </c>
      <c r="Y97" s="181">
        <v>61431</v>
      </c>
      <c r="Z97" s="176">
        <v>41250.67165509259</v>
      </c>
    </row>
    <row r="98" spans="2:26" ht="15">
      <c r="B98" s="157" t="s">
        <v>80</v>
      </c>
      <c r="C98" s="165">
        <v>7220</v>
      </c>
      <c r="D98" s="160"/>
      <c r="E98" s="181">
        <v>7700</v>
      </c>
      <c r="F98" s="176"/>
      <c r="G98" s="165">
        <v>7555</v>
      </c>
      <c r="H98" s="160"/>
      <c r="I98" s="181">
        <v>8436</v>
      </c>
      <c r="J98" s="176"/>
      <c r="K98" s="165">
        <v>6955</v>
      </c>
      <c r="L98" s="160"/>
      <c r="M98" s="181">
        <v>8645</v>
      </c>
      <c r="N98" s="176"/>
      <c r="O98" s="165">
        <v>8924</v>
      </c>
      <c r="P98" s="160"/>
      <c r="Q98" s="181">
        <v>12246</v>
      </c>
      <c r="R98" s="176"/>
      <c r="S98" s="165">
        <v>8779</v>
      </c>
      <c r="T98" s="160"/>
      <c r="U98" s="181">
        <v>9658</v>
      </c>
      <c r="V98" s="176"/>
      <c r="W98" s="165">
        <v>9063</v>
      </c>
      <c r="X98" s="160"/>
      <c r="Y98" s="181">
        <v>9792</v>
      </c>
      <c r="Z98" s="176"/>
    </row>
    <row r="99" spans="2:26" ht="15">
      <c r="B99" s="157" t="s">
        <v>88</v>
      </c>
      <c r="C99" s="165">
        <v>5378</v>
      </c>
      <c r="D99" s="160"/>
      <c r="E99" s="181">
        <v>6664</v>
      </c>
      <c r="F99" s="176"/>
      <c r="G99" s="165">
        <v>6559</v>
      </c>
      <c r="H99" s="160"/>
      <c r="I99" s="181">
        <v>8356</v>
      </c>
      <c r="J99" s="176"/>
      <c r="K99" s="165">
        <v>5194</v>
      </c>
      <c r="L99" s="160"/>
      <c r="M99" s="181">
        <v>6241</v>
      </c>
      <c r="N99" s="176"/>
      <c r="O99" s="165">
        <v>6380</v>
      </c>
      <c r="P99" s="160"/>
      <c r="Q99" s="181">
        <v>7036</v>
      </c>
      <c r="R99" s="176"/>
      <c r="S99" s="165">
        <v>7009</v>
      </c>
      <c r="T99" s="160"/>
      <c r="U99" s="181">
        <v>7740</v>
      </c>
      <c r="V99" s="176"/>
      <c r="W99" s="165">
        <v>7376</v>
      </c>
      <c r="X99" s="160"/>
      <c r="Y99" s="181">
        <v>6564</v>
      </c>
      <c r="Z99" s="176"/>
    </row>
    <row r="100" spans="2:26" ht="15">
      <c r="B100" s="157" t="s">
        <v>82</v>
      </c>
      <c r="C100" s="165">
        <v>4372</v>
      </c>
      <c r="D100" s="160"/>
      <c r="E100" s="181">
        <v>4290</v>
      </c>
      <c r="F100" s="176"/>
      <c r="G100" s="165">
        <v>4449</v>
      </c>
      <c r="H100" s="160"/>
      <c r="I100" s="181">
        <v>4906</v>
      </c>
      <c r="J100" s="176"/>
      <c r="K100" s="165">
        <v>4218</v>
      </c>
      <c r="L100" s="160"/>
      <c r="M100" s="181">
        <v>5090</v>
      </c>
      <c r="N100" s="176"/>
      <c r="O100" s="165">
        <v>3963</v>
      </c>
      <c r="P100" s="160"/>
      <c r="Q100" s="181">
        <v>4281</v>
      </c>
      <c r="R100" s="176"/>
      <c r="S100" s="165">
        <v>4263</v>
      </c>
      <c r="T100" s="160"/>
      <c r="U100" s="181">
        <v>4638</v>
      </c>
      <c r="V100" s="176"/>
      <c r="W100" s="165">
        <v>4648</v>
      </c>
      <c r="X100" s="160"/>
      <c r="Y100" s="181">
        <v>4626</v>
      </c>
      <c r="Z100" s="176"/>
    </row>
    <row r="101" spans="2:26" ht="15">
      <c r="B101" s="157" t="s">
        <v>89</v>
      </c>
      <c r="C101" s="165">
        <v>3392</v>
      </c>
      <c r="D101" s="160"/>
      <c r="E101" s="181">
        <v>3705</v>
      </c>
      <c r="F101" s="176"/>
      <c r="G101" s="165">
        <v>3757</v>
      </c>
      <c r="H101" s="160"/>
      <c r="I101" s="181">
        <v>3554</v>
      </c>
      <c r="J101" s="176"/>
      <c r="K101" s="165">
        <v>3538</v>
      </c>
      <c r="L101" s="160"/>
      <c r="M101" s="181">
        <v>3816</v>
      </c>
      <c r="N101" s="176"/>
      <c r="O101" s="165">
        <v>2944</v>
      </c>
      <c r="P101" s="160"/>
      <c r="Q101" s="181">
        <v>3023</v>
      </c>
      <c r="R101" s="176"/>
      <c r="S101" s="165">
        <v>3193</v>
      </c>
      <c r="T101" s="160"/>
      <c r="U101" s="181">
        <v>2536</v>
      </c>
      <c r="V101" s="176"/>
      <c r="W101" s="165">
        <v>3320</v>
      </c>
      <c r="X101" s="160"/>
      <c r="Y101" s="181">
        <v>3006</v>
      </c>
      <c r="Z101" s="176"/>
    </row>
    <row r="102" spans="2:26" ht="15">
      <c r="B102" s="157" t="s">
        <v>83</v>
      </c>
      <c r="C102" s="165">
        <v>39567911</v>
      </c>
      <c r="D102" s="160"/>
      <c r="E102" s="181">
        <v>41545142</v>
      </c>
      <c r="F102" s="176"/>
      <c r="G102" s="165">
        <v>37515457</v>
      </c>
      <c r="H102" s="160"/>
      <c r="I102" s="181">
        <v>44805206</v>
      </c>
      <c r="J102" s="176"/>
      <c r="K102" s="165">
        <v>38179609</v>
      </c>
      <c r="L102" s="160"/>
      <c r="M102" s="181">
        <v>36231261</v>
      </c>
      <c r="N102" s="176"/>
      <c r="O102" s="165">
        <v>29951647</v>
      </c>
      <c r="P102" s="160"/>
      <c r="Q102" s="181">
        <v>29122099</v>
      </c>
      <c r="R102" s="176"/>
      <c r="S102" s="165">
        <v>30724243</v>
      </c>
      <c r="T102" s="160"/>
      <c r="U102" s="181">
        <v>29507897</v>
      </c>
      <c r="V102" s="176"/>
      <c r="W102" s="165">
        <v>32575991</v>
      </c>
      <c r="X102" s="160"/>
      <c r="Y102" s="181">
        <v>26478051</v>
      </c>
      <c r="Z102" s="176"/>
    </row>
    <row r="103" spans="3:26" ht="15">
      <c r="C103" s="165"/>
      <c r="D103" s="160"/>
      <c r="E103" s="181"/>
      <c r="F103" s="176"/>
      <c r="G103" s="165"/>
      <c r="H103" s="160"/>
      <c r="I103" s="181"/>
      <c r="J103" s="176"/>
      <c r="K103" s="165"/>
      <c r="L103" s="160"/>
      <c r="M103" s="181"/>
      <c r="N103" s="176"/>
      <c r="O103" s="165"/>
      <c r="P103" s="160"/>
      <c r="Q103" s="181"/>
      <c r="R103" s="176"/>
      <c r="S103" s="165"/>
      <c r="T103" s="160"/>
      <c r="U103" s="181"/>
      <c r="V103" s="176"/>
      <c r="W103" s="165"/>
      <c r="X103" s="160"/>
      <c r="Y103" s="181"/>
      <c r="Z103" s="176"/>
    </row>
    <row r="104" spans="1:26" ht="15">
      <c r="A104" s="156" t="s">
        <v>99</v>
      </c>
      <c r="B104" s="157" t="s">
        <v>44</v>
      </c>
      <c r="C104" s="165">
        <v>22306</v>
      </c>
      <c r="D104" s="160">
        <v>40931.666666666664</v>
      </c>
      <c r="E104" s="181">
        <v>20696</v>
      </c>
      <c r="F104" s="182">
        <v>40953.666666666664</v>
      </c>
      <c r="G104" s="165">
        <v>25984</v>
      </c>
      <c r="H104" s="166">
        <v>40973.666666666664</v>
      </c>
      <c r="I104" s="181">
        <v>21280</v>
      </c>
      <c r="J104" s="176">
        <v>41011.666666666664</v>
      </c>
      <c r="K104" s="165">
        <v>69712</v>
      </c>
      <c r="L104" s="166">
        <v>41047.675</v>
      </c>
      <c r="M104" s="181">
        <v>17535</v>
      </c>
      <c r="N104" s="176">
        <v>41073.665972222225</v>
      </c>
      <c r="O104" s="165">
        <v>27283</v>
      </c>
      <c r="P104" s="166">
        <v>41107.666666666664</v>
      </c>
      <c r="Q104" s="181">
        <v>25828</v>
      </c>
      <c r="R104" s="176">
        <v>41131.165972222225</v>
      </c>
      <c r="S104" s="165">
        <v>19116</v>
      </c>
      <c r="T104" s="166">
        <v>41163.665972222225</v>
      </c>
      <c r="U104" s="181">
        <v>19648</v>
      </c>
      <c r="V104" s="176">
        <v>41183.665972222225</v>
      </c>
      <c r="W104" s="165">
        <v>69885</v>
      </c>
      <c r="X104" s="166">
        <v>41243.67291666667</v>
      </c>
      <c r="Y104" s="181">
        <v>67715</v>
      </c>
      <c r="Z104" s="176">
        <v>41257.66777777778</v>
      </c>
    </row>
    <row r="105" spans="2:26" ht="15">
      <c r="B105" s="157" t="s">
        <v>80</v>
      </c>
      <c r="C105" s="165">
        <v>8047</v>
      </c>
      <c r="D105" s="160"/>
      <c r="E105" s="181">
        <v>8319</v>
      </c>
      <c r="F105" s="176"/>
      <c r="G105" s="165">
        <v>8297</v>
      </c>
      <c r="H105" s="160"/>
      <c r="I105" s="181">
        <v>8433</v>
      </c>
      <c r="J105" s="176"/>
      <c r="K105" s="165">
        <v>8168</v>
      </c>
      <c r="L105" s="160"/>
      <c r="M105" s="181">
        <v>8625</v>
      </c>
      <c r="N105" s="176"/>
      <c r="O105" s="165">
        <v>8940</v>
      </c>
      <c r="P105" s="160"/>
      <c r="Q105" s="181">
        <v>12283</v>
      </c>
      <c r="R105" s="176"/>
      <c r="S105" s="165">
        <v>8750</v>
      </c>
      <c r="T105" s="160"/>
      <c r="U105" s="181">
        <v>9597</v>
      </c>
      <c r="V105" s="176"/>
      <c r="W105" s="165">
        <v>9040</v>
      </c>
      <c r="X105" s="160"/>
      <c r="Y105" s="181">
        <v>9793</v>
      </c>
      <c r="Z105" s="176"/>
    </row>
    <row r="106" spans="2:26" ht="15">
      <c r="B106" s="157" t="s">
        <v>88</v>
      </c>
      <c r="C106" s="165">
        <v>7605</v>
      </c>
      <c r="D106" s="160"/>
      <c r="E106" s="181">
        <v>6560</v>
      </c>
      <c r="F106" s="176"/>
      <c r="G106" s="165">
        <v>7040</v>
      </c>
      <c r="H106" s="160"/>
      <c r="I106" s="181">
        <v>5712</v>
      </c>
      <c r="J106" s="176"/>
      <c r="K106" s="165">
        <v>7088</v>
      </c>
      <c r="L106" s="160"/>
      <c r="M106" s="181">
        <v>6237</v>
      </c>
      <c r="N106" s="176"/>
      <c r="O106" s="165">
        <v>6479</v>
      </c>
      <c r="P106" s="160"/>
      <c r="Q106" s="181">
        <v>7070</v>
      </c>
      <c r="R106" s="176"/>
      <c r="S106" s="165">
        <v>8460</v>
      </c>
      <c r="T106" s="160"/>
      <c r="U106" s="181">
        <v>8186</v>
      </c>
      <c r="V106" s="176"/>
      <c r="W106" s="165">
        <v>8384</v>
      </c>
      <c r="X106" s="160"/>
      <c r="Y106" s="181">
        <v>7899</v>
      </c>
      <c r="Z106" s="176"/>
    </row>
    <row r="107" spans="2:26" ht="15">
      <c r="B107" s="157" t="s">
        <v>82</v>
      </c>
      <c r="C107" s="165">
        <v>6706</v>
      </c>
      <c r="D107" s="160"/>
      <c r="E107" s="181">
        <v>5433</v>
      </c>
      <c r="F107" s="176"/>
      <c r="G107" s="165">
        <v>5220</v>
      </c>
      <c r="H107" s="160"/>
      <c r="I107" s="181">
        <v>4952</v>
      </c>
      <c r="J107" s="176"/>
      <c r="K107" s="165">
        <v>5383</v>
      </c>
      <c r="L107" s="160"/>
      <c r="M107" s="181">
        <v>5314</v>
      </c>
      <c r="N107" s="176"/>
      <c r="O107" s="165">
        <v>4942</v>
      </c>
      <c r="P107" s="160"/>
      <c r="Q107" s="181">
        <v>4871</v>
      </c>
      <c r="R107" s="176"/>
      <c r="S107" s="165">
        <v>7940</v>
      </c>
      <c r="T107" s="160"/>
      <c r="U107" s="181">
        <v>6489</v>
      </c>
      <c r="V107" s="176"/>
      <c r="W107" s="165">
        <v>5366</v>
      </c>
      <c r="X107" s="160"/>
      <c r="Y107" s="181">
        <v>5232</v>
      </c>
      <c r="Z107" s="176"/>
    </row>
    <row r="108" spans="2:26" ht="15">
      <c r="B108" s="157" t="s">
        <v>89</v>
      </c>
      <c r="C108" s="165">
        <v>5100</v>
      </c>
      <c r="D108" s="160"/>
      <c r="E108" s="181">
        <v>4266</v>
      </c>
      <c r="F108" s="176"/>
      <c r="G108" s="165">
        <v>4438</v>
      </c>
      <c r="H108" s="160"/>
      <c r="I108" s="181">
        <v>4270</v>
      </c>
      <c r="J108" s="176"/>
      <c r="K108" s="165">
        <v>4289</v>
      </c>
      <c r="L108" s="160"/>
      <c r="M108" s="181">
        <v>4334</v>
      </c>
      <c r="N108" s="176"/>
      <c r="O108" s="165">
        <v>3903</v>
      </c>
      <c r="P108" s="160"/>
      <c r="Q108" s="181">
        <v>4175</v>
      </c>
      <c r="R108" s="176"/>
      <c r="S108" s="165">
        <v>4278</v>
      </c>
      <c r="T108" s="160"/>
      <c r="U108" s="181">
        <v>3075</v>
      </c>
      <c r="V108" s="176"/>
      <c r="W108" s="165">
        <v>4280</v>
      </c>
      <c r="X108" s="160"/>
      <c r="Y108" s="181">
        <v>3722</v>
      </c>
      <c r="Z108" s="176"/>
    </row>
    <row r="109" spans="2:26" ht="15">
      <c r="B109" s="157" t="s">
        <v>83</v>
      </c>
      <c r="C109" s="165">
        <v>56937831</v>
      </c>
      <c r="D109" s="160"/>
      <c r="E109" s="181">
        <v>59145735</v>
      </c>
      <c r="F109" s="176"/>
      <c r="G109" s="165">
        <v>51815172</v>
      </c>
      <c r="H109" s="160"/>
      <c r="I109" s="181">
        <v>59825952</v>
      </c>
      <c r="J109" s="176"/>
      <c r="K109" s="165">
        <v>52713897</v>
      </c>
      <c r="L109" s="160"/>
      <c r="M109" s="181">
        <v>49965877</v>
      </c>
      <c r="N109" s="176"/>
      <c r="O109" s="165">
        <v>41728253</v>
      </c>
      <c r="P109" s="160"/>
      <c r="Q109" s="181">
        <v>41092717</v>
      </c>
      <c r="R109" s="176"/>
      <c r="S109" s="165">
        <v>44849034</v>
      </c>
      <c r="T109" s="160"/>
      <c r="U109" s="181">
        <v>39636728</v>
      </c>
      <c r="V109" s="176"/>
      <c r="W109" s="165">
        <v>45951496</v>
      </c>
      <c r="X109" s="160"/>
      <c r="Y109" s="181">
        <v>37143904</v>
      </c>
      <c r="Z109" s="176"/>
    </row>
    <row r="110" spans="3:26" ht="15">
      <c r="C110" s="159"/>
      <c r="D110" s="160"/>
      <c r="E110" s="175"/>
      <c r="F110" s="176"/>
      <c r="G110" s="159"/>
      <c r="H110" s="160"/>
      <c r="I110" s="175"/>
      <c r="J110" s="176"/>
      <c r="K110" s="159"/>
      <c r="L110" s="160"/>
      <c r="M110" s="175"/>
      <c r="N110" s="176"/>
      <c r="O110" s="159"/>
      <c r="P110" s="160"/>
      <c r="Q110" s="175"/>
      <c r="R110" s="176"/>
      <c r="S110" s="159"/>
      <c r="T110" s="160"/>
      <c r="U110" s="175"/>
      <c r="V110" s="176"/>
      <c r="W110" s="159"/>
      <c r="X110" s="160"/>
      <c r="Y110" s="175"/>
      <c r="Z110" s="176"/>
    </row>
    <row r="111" spans="1:26" ht="15">
      <c r="A111" s="156" t="s">
        <v>74</v>
      </c>
      <c r="B111" s="157" t="s">
        <v>80</v>
      </c>
      <c r="C111" s="165">
        <v>37962</v>
      </c>
      <c r="D111" s="160">
        <v>40939.395833333336</v>
      </c>
      <c r="E111" s="181">
        <v>44447</v>
      </c>
      <c r="F111" s="176">
        <v>40941.395833333336</v>
      </c>
      <c r="G111" s="165">
        <v>35840</v>
      </c>
      <c r="H111" s="160">
        <v>40969.395833333336</v>
      </c>
      <c r="I111" s="181">
        <v>45789</v>
      </c>
      <c r="J111" s="176">
        <v>41010.395833333336</v>
      </c>
      <c r="K111" s="165">
        <v>36879</v>
      </c>
      <c r="L111" s="160">
        <v>41052.39444444444</v>
      </c>
      <c r="M111" s="181">
        <v>35230</v>
      </c>
      <c r="N111" s="176">
        <v>41089.665972222225</v>
      </c>
      <c r="O111" s="165">
        <v>37838</v>
      </c>
      <c r="P111" s="160">
        <v>41093.541666666664</v>
      </c>
      <c r="Q111" s="181">
        <v>33610</v>
      </c>
      <c r="R111" s="176">
        <v>41131.665972222225</v>
      </c>
      <c r="S111" s="165">
        <v>29398</v>
      </c>
      <c r="T111" s="160">
        <v>41157.665972222225</v>
      </c>
      <c r="U111" s="181">
        <v>38092</v>
      </c>
      <c r="V111" s="176">
        <v>41198.39444444444</v>
      </c>
      <c r="W111" s="165">
        <v>29648</v>
      </c>
      <c r="X111" s="160">
        <v>41243.665972222225</v>
      </c>
      <c r="Y111" s="181">
        <v>27386</v>
      </c>
      <c r="Z111" s="176">
        <v>41246.666608796295</v>
      </c>
    </row>
    <row r="112" spans="2:26" ht="15">
      <c r="B112" s="157" t="s">
        <v>88</v>
      </c>
      <c r="C112" s="165">
        <v>24843</v>
      </c>
      <c r="D112" s="160">
        <v>40934.39444444444</v>
      </c>
      <c r="E112" s="181">
        <v>28708</v>
      </c>
      <c r="F112" s="176">
        <v>40946.39444444444</v>
      </c>
      <c r="G112" s="165">
        <v>28882</v>
      </c>
      <c r="H112" s="160">
        <v>40996.395833333336</v>
      </c>
      <c r="I112" s="181">
        <v>32285</v>
      </c>
      <c r="J112" s="176">
        <v>41008.39444444444</v>
      </c>
      <c r="K112" s="165">
        <v>30816</v>
      </c>
      <c r="L112" s="160">
        <v>41052.39444444444</v>
      </c>
      <c r="M112" s="181">
        <v>26700</v>
      </c>
      <c r="N112" s="176">
        <v>41061.39444444444</v>
      </c>
      <c r="O112" s="165">
        <v>23760</v>
      </c>
      <c r="P112" s="160">
        <v>41120.39444444444</v>
      </c>
      <c r="Q112" s="181">
        <v>25156</v>
      </c>
      <c r="R112" s="176">
        <v>41131.39513888889</v>
      </c>
      <c r="S112" s="165">
        <v>23245</v>
      </c>
      <c r="T112" s="160">
        <v>41173.665972222225</v>
      </c>
      <c r="U112" s="181">
        <v>27810</v>
      </c>
      <c r="V112" s="176">
        <v>41198.39444444444</v>
      </c>
      <c r="W112" s="165">
        <v>27669</v>
      </c>
      <c r="X112" s="160">
        <v>41215.665972222225</v>
      </c>
      <c r="Y112" s="181">
        <v>25598</v>
      </c>
      <c r="Z112" s="176">
        <v>41246.666493055556</v>
      </c>
    </row>
    <row r="113" spans="2:26" ht="15">
      <c r="B113" s="157" t="s">
        <v>82</v>
      </c>
      <c r="C113" s="165">
        <v>16785</v>
      </c>
      <c r="D113" s="160">
        <v>40921.395833333336</v>
      </c>
      <c r="E113" s="181">
        <v>18364</v>
      </c>
      <c r="F113" s="176">
        <v>40966.395833333336</v>
      </c>
      <c r="G113" s="165">
        <v>25505</v>
      </c>
      <c r="H113" s="160">
        <v>40996.395833333336</v>
      </c>
      <c r="I113" s="181">
        <v>15475</v>
      </c>
      <c r="J113" s="176">
        <v>41023.395833333336</v>
      </c>
      <c r="K113" s="165">
        <v>23797</v>
      </c>
      <c r="L113" s="160">
        <v>41053.39444444444</v>
      </c>
      <c r="M113" s="181">
        <v>18294</v>
      </c>
      <c r="N113" s="176">
        <v>41080.52222222222</v>
      </c>
      <c r="O113" s="165">
        <v>13771</v>
      </c>
      <c r="P113" s="160">
        <v>41116.665972222225</v>
      </c>
      <c r="Q113" s="181">
        <v>15748</v>
      </c>
      <c r="R113" s="176">
        <v>41131.39513888889</v>
      </c>
      <c r="S113" s="165">
        <v>18350</v>
      </c>
      <c r="T113" s="160">
        <v>41173.395833333336</v>
      </c>
      <c r="U113" s="181">
        <v>16593</v>
      </c>
      <c r="V113" s="176">
        <v>41198.39444444444</v>
      </c>
      <c r="W113" s="165">
        <v>17069</v>
      </c>
      <c r="X113" s="160">
        <v>41243.665972222225</v>
      </c>
      <c r="Y113" s="181">
        <v>15883</v>
      </c>
      <c r="Z113" s="176">
        <v>41274.665972222225</v>
      </c>
    </row>
    <row r="114" spans="2:26" ht="15">
      <c r="B114" s="157" t="s">
        <v>89</v>
      </c>
      <c r="C114" s="165">
        <v>14411</v>
      </c>
      <c r="D114" s="160">
        <v>40921.395833333336</v>
      </c>
      <c r="E114" s="181">
        <v>15109</v>
      </c>
      <c r="F114" s="176">
        <v>40963.395833333336</v>
      </c>
      <c r="G114" s="165">
        <v>12541</v>
      </c>
      <c r="H114" s="160">
        <v>40969.416666666664</v>
      </c>
      <c r="I114" s="181">
        <v>13066</v>
      </c>
      <c r="J114" s="176">
        <v>41012.416666666664</v>
      </c>
      <c r="K114" s="165">
        <v>11266</v>
      </c>
      <c r="L114" s="160">
        <v>41045.458333333336</v>
      </c>
      <c r="M114" s="181">
        <v>12809</v>
      </c>
      <c r="N114" s="176">
        <v>41074.62847222222</v>
      </c>
      <c r="O114" s="165">
        <v>9338</v>
      </c>
      <c r="P114" s="160">
        <v>41114.65972222222</v>
      </c>
      <c r="Q114" s="181">
        <v>9979</v>
      </c>
      <c r="R114" s="176">
        <v>41122.395833333336</v>
      </c>
      <c r="S114" s="165">
        <v>12441</v>
      </c>
      <c r="T114" s="160">
        <v>41173.395833333336</v>
      </c>
      <c r="U114" s="181">
        <v>8781</v>
      </c>
      <c r="V114" s="176">
        <v>41213.663194444445</v>
      </c>
      <c r="W114" s="165">
        <v>13069</v>
      </c>
      <c r="X114" s="160">
        <v>41214.524305555555</v>
      </c>
      <c r="Y114" s="181">
        <v>10121</v>
      </c>
      <c r="Z114" s="176">
        <v>41274.663194444445</v>
      </c>
    </row>
    <row r="115" spans="2:26" ht="15">
      <c r="B115" s="157" t="s">
        <v>83</v>
      </c>
      <c r="C115" s="165">
        <v>145076398</v>
      </c>
      <c r="D115" s="161">
        <v>40933</v>
      </c>
      <c r="E115" s="181">
        <v>144875076</v>
      </c>
      <c r="F115" s="178">
        <v>40968</v>
      </c>
      <c r="G115" s="165">
        <v>127014464</v>
      </c>
      <c r="H115" s="161">
        <v>40996</v>
      </c>
      <c r="I115" s="181">
        <v>156877362</v>
      </c>
      <c r="J115" s="178">
        <v>41009</v>
      </c>
      <c r="K115" s="165">
        <v>128157242</v>
      </c>
      <c r="L115" s="161">
        <v>41052</v>
      </c>
      <c r="M115" s="181">
        <v>122888805</v>
      </c>
      <c r="N115" s="178">
        <v>41061</v>
      </c>
      <c r="O115" s="165">
        <v>104117409</v>
      </c>
      <c r="P115" s="161">
        <v>41117</v>
      </c>
      <c r="Q115" s="181">
        <v>106441646</v>
      </c>
      <c r="R115" s="178">
        <v>41123</v>
      </c>
      <c r="S115" s="165">
        <v>111357938</v>
      </c>
      <c r="T115" s="161">
        <v>41165</v>
      </c>
      <c r="U115" s="181">
        <v>102485957</v>
      </c>
      <c r="V115" s="178">
        <v>41184</v>
      </c>
      <c r="W115" s="165">
        <v>109487193</v>
      </c>
      <c r="X115" s="161">
        <v>41220</v>
      </c>
      <c r="Y115" s="181">
        <v>89800466</v>
      </c>
      <c r="Z115" s="178">
        <v>41248</v>
      </c>
    </row>
    <row r="116" spans="3:26" ht="15">
      <c r="C116" s="165"/>
      <c r="D116" s="160"/>
      <c r="E116" s="181"/>
      <c r="F116" s="176"/>
      <c r="G116" s="165"/>
      <c r="H116" s="160"/>
      <c r="I116" s="181"/>
      <c r="J116" s="176"/>
      <c r="K116" s="165"/>
      <c r="L116" s="160"/>
      <c r="M116" s="181"/>
      <c r="N116" s="176"/>
      <c r="O116" s="165"/>
      <c r="P116" s="160"/>
      <c r="Q116" s="181"/>
      <c r="R116" s="176"/>
      <c r="S116" s="165"/>
      <c r="T116" s="160"/>
      <c r="U116" s="181"/>
      <c r="V116" s="176"/>
      <c r="W116" s="165"/>
      <c r="X116" s="160"/>
      <c r="Y116" s="181"/>
      <c r="Z116" s="176"/>
    </row>
    <row r="117" spans="1:26" ht="15">
      <c r="A117" s="156" t="s">
        <v>100</v>
      </c>
      <c r="B117" s="157" t="s">
        <v>44</v>
      </c>
      <c r="C117" s="165">
        <v>66954</v>
      </c>
      <c r="D117" s="160">
        <v>40925.666666666664</v>
      </c>
      <c r="E117" s="181">
        <v>70086</v>
      </c>
      <c r="F117" s="176">
        <v>40947.666666666664</v>
      </c>
      <c r="G117" s="165">
        <v>18209</v>
      </c>
      <c r="H117" s="160">
        <v>40996.395833333336</v>
      </c>
      <c r="I117" s="181">
        <v>18324</v>
      </c>
      <c r="J117" s="176">
        <v>41008.39444444444</v>
      </c>
      <c r="K117" s="165">
        <v>26880</v>
      </c>
      <c r="L117" s="160">
        <v>41059.26527777778</v>
      </c>
      <c r="M117" s="181">
        <v>18579</v>
      </c>
      <c r="N117" s="176">
        <v>41078.666666666664</v>
      </c>
      <c r="O117" s="165">
        <v>18454</v>
      </c>
      <c r="P117" s="160">
        <v>41106.666666666664</v>
      </c>
      <c r="Q117" s="181">
        <v>18075</v>
      </c>
      <c r="R117" s="176">
        <v>41122.666666666664</v>
      </c>
      <c r="S117" s="165">
        <v>18341</v>
      </c>
      <c r="T117" s="160">
        <v>41169.666666666664</v>
      </c>
      <c r="U117" s="181">
        <v>19915</v>
      </c>
      <c r="V117" s="176">
        <v>41194.26180555556</v>
      </c>
      <c r="W117" s="165">
        <v>18300</v>
      </c>
      <c r="X117" s="160">
        <v>41243.666666666664</v>
      </c>
      <c r="Y117" s="181">
        <v>18366</v>
      </c>
      <c r="Z117" s="176">
        <v>41260.66668981482</v>
      </c>
    </row>
    <row r="118" spans="2:26" ht="15">
      <c r="B118" s="157" t="s">
        <v>80</v>
      </c>
      <c r="C118" s="165">
        <v>14958</v>
      </c>
      <c r="D118" s="160"/>
      <c r="E118" s="181">
        <v>16189</v>
      </c>
      <c r="F118" s="176"/>
      <c r="G118" s="165">
        <v>18040</v>
      </c>
      <c r="H118" s="160"/>
      <c r="I118" s="181">
        <v>18000</v>
      </c>
      <c r="J118" s="176"/>
      <c r="K118" s="165">
        <v>17354</v>
      </c>
      <c r="L118" s="160"/>
      <c r="M118" s="181">
        <v>16469</v>
      </c>
      <c r="N118" s="176"/>
      <c r="O118" s="165">
        <v>16406</v>
      </c>
      <c r="P118" s="160"/>
      <c r="Q118" s="181">
        <v>16184</v>
      </c>
      <c r="R118" s="176"/>
      <c r="S118" s="165">
        <v>14793</v>
      </c>
      <c r="T118" s="160"/>
      <c r="U118" s="181">
        <v>16103</v>
      </c>
      <c r="V118" s="176"/>
      <c r="W118" s="165">
        <v>18000</v>
      </c>
      <c r="X118" s="160"/>
      <c r="Y118" s="181">
        <v>17986</v>
      </c>
      <c r="Z118" s="176"/>
    </row>
    <row r="119" spans="2:26" ht="15">
      <c r="B119" s="157" t="s">
        <v>88</v>
      </c>
      <c r="C119" s="165">
        <v>10150</v>
      </c>
      <c r="D119" s="160"/>
      <c r="E119" s="181">
        <v>11386</v>
      </c>
      <c r="F119" s="176"/>
      <c r="G119" s="165">
        <v>18002</v>
      </c>
      <c r="H119" s="160"/>
      <c r="I119" s="181">
        <v>17214</v>
      </c>
      <c r="J119" s="176"/>
      <c r="K119" s="165">
        <v>14041</v>
      </c>
      <c r="L119" s="160"/>
      <c r="M119" s="181">
        <v>13084</v>
      </c>
      <c r="N119" s="176"/>
      <c r="O119" s="165">
        <v>11516</v>
      </c>
      <c r="P119" s="160"/>
      <c r="Q119" s="181">
        <v>14430</v>
      </c>
      <c r="R119" s="176"/>
      <c r="S119" s="165">
        <v>10929</v>
      </c>
      <c r="T119" s="160"/>
      <c r="U119" s="181">
        <v>13698</v>
      </c>
      <c r="V119" s="176"/>
      <c r="W119" s="165">
        <v>14468</v>
      </c>
      <c r="X119" s="160"/>
      <c r="Y119" s="181">
        <v>9023</v>
      </c>
      <c r="Z119" s="176"/>
    </row>
    <row r="120" spans="2:26" ht="15">
      <c r="B120" s="157" t="s">
        <v>82</v>
      </c>
      <c r="C120" s="165">
        <v>7460</v>
      </c>
      <c r="D120" s="160"/>
      <c r="E120" s="181">
        <v>7931</v>
      </c>
      <c r="F120" s="176"/>
      <c r="G120" s="165">
        <v>17596</v>
      </c>
      <c r="H120" s="160"/>
      <c r="I120" s="181">
        <v>6844</v>
      </c>
      <c r="J120" s="176"/>
      <c r="K120" s="165">
        <v>9289</v>
      </c>
      <c r="L120" s="160"/>
      <c r="M120" s="181">
        <v>8055</v>
      </c>
      <c r="N120" s="176"/>
      <c r="O120" s="165">
        <v>5118</v>
      </c>
      <c r="P120" s="160"/>
      <c r="Q120" s="181">
        <v>6121</v>
      </c>
      <c r="R120" s="176"/>
      <c r="S120" s="165">
        <v>8094</v>
      </c>
      <c r="T120" s="160"/>
      <c r="U120" s="181">
        <v>7767</v>
      </c>
      <c r="V120" s="176"/>
      <c r="W120" s="165">
        <v>12884</v>
      </c>
      <c r="X120" s="160"/>
      <c r="Y120" s="181">
        <v>5804</v>
      </c>
      <c r="Z120" s="176"/>
    </row>
    <row r="121" spans="2:26" ht="15">
      <c r="B121" s="157" t="s">
        <v>89</v>
      </c>
      <c r="C121" s="165">
        <v>5849</v>
      </c>
      <c r="D121" s="160"/>
      <c r="E121" s="181">
        <v>5991</v>
      </c>
      <c r="F121" s="176"/>
      <c r="G121" s="165">
        <v>7262</v>
      </c>
      <c r="H121" s="160"/>
      <c r="I121" s="181">
        <v>4656</v>
      </c>
      <c r="J121" s="176"/>
      <c r="K121" s="165">
        <v>3875</v>
      </c>
      <c r="L121" s="160"/>
      <c r="M121" s="181">
        <v>4677</v>
      </c>
      <c r="N121" s="176"/>
      <c r="O121" s="165">
        <v>3079</v>
      </c>
      <c r="P121" s="160"/>
      <c r="Q121" s="181">
        <v>3060</v>
      </c>
      <c r="R121" s="176"/>
      <c r="S121" s="165">
        <v>4356</v>
      </c>
      <c r="T121" s="160"/>
      <c r="U121" s="181">
        <v>2595</v>
      </c>
      <c r="V121" s="176"/>
      <c r="W121" s="165">
        <v>7804</v>
      </c>
      <c r="X121" s="160"/>
      <c r="Y121" s="181">
        <v>3235</v>
      </c>
      <c r="Z121" s="176"/>
    </row>
    <row r="122" spans="2:26" ht="15">
      <c r="B122" s="157" t="s">
        <v>83</v>
      </c>
      <c r="C122" s="165">
        <v>45405030</v>
      </c>
      <c r="D122" s="160"/>
      <c r="E122" s="181">
        <v>45206443</v>
      </c>
      <c r="F122" s="176"/>
      <c r="G122" s="165">
        <v>42733200</v>
      </c>
      <c r="H122" s="160"/>
      <c r="I122" s="181">
        <v>51453102</v>
      </c>
      <c r="J122" s="176"/>
      <c r="K122" s="165">
        <v>41081459</v>
      </c>
      <c r="L122" s="160"/>
      <c r="M122" s="181">
        <v>40183141</v>
      </c>
      <c r="N122" s="176"/>
      <c r="O122" s="165">
        <v>32131175</v>
      </c>
      <c r="P122" s="160"/>
      <c r="Q122" s="181">
        <v>31294077</v>
      </c>
      <c r="R122" s="176"/>
      <c r="S122" s="165">
        <v>33551882</v>
      </c>
      <c r="T122" s="160"/>
      <c r="U122" s="181">
        <v>31451505</v>
      </c>
      <c r="V122" s="176"/>
      <c r="W122" s="165">
        <v>32586550</v>
      </c>
      <c r="X122" s="160"/>
      <c r="Y122" s="181">
        <v>26981109</v>
      </c>
      <c r="Z122" s="176"/>
    </row>
    <row r="123" spans="3:26" ht="15">
      <c r="C123" s="165"/>
      <c r="D123" s="160"/>
      <c r="E123" s="181"/>
      <c r="F123" s="176"/>
      <c r="G123" s="165"/>
      <c r="H123" s="160"/>
      <c r="I123" s="181"/>
      <c r="J123" s="176"/>
      <c r="K123" s="165"/>
      <c r="L123" s="160"/>
      <c r="M123" s="181"/>
      <c r="N123" s="176"/>
      <c r="O123" s="165"/>
      <c r="P123" s="160"/>
      <c r="Q123" s="181"/>
      <c r="R123" s="176"/>
      <c r="S123" s="165"/>
      <c r="T123" s="160"/>
      <c r="U123" s="181"/>
      <c r="V123" s="176"/>
      <c r="W123" s="165"/>
      <c r="X123" s="160"/>
      <c r="Y123" s="181"/>
      <c r="Z123" s="176"/>
    </row>
    <row r="124" spans="1:26" ht="15">
      <c r="A124" s="156" t="s">
        <v>101</v>
      </c>
      <c r="B124" s="157" t="s">
        <v>44</v>
      </c>
      <c r="C124" s="165">
        <v>65525</v>
      </c>
      <c r="D124" s="160">
        <v>40925.666666666664</v>
      </c>
      <c r="E124" s="181">
        <v>68232</v>
      </c>
      <c r="F124" s="176">
        <v>40953.666666666664</v>
      </c>
      <c r="G124" s="165">
        <v>19991</v>
      </c>
      <c r="H124" s="160">
        <v>40998.666666666664</v>
      </c>
      <c r="I124" s="181">
        <v>20941</v>
      </c>
      <c r="J124" s="176">
        <v>41002.666666666664</v>
      </c>
      <c r="K124" s="165">
        <v>21789</v>
      </c>
      <c r="L124" s="160">
        <v>41058.26666666667</v>
      </c>
      <c r="M124" s="181">
        <v>20191</v>
      </c>
      <c r="N124" s="176">
        <v>41081.665972222225</v>
      </c>
      <c r="O124" s="165">
        <v>19999</v>
      </c>
      <c r="P124" s="160">
        <v>41121.665972222225</v>
      </c>
      <c r="Q124" s="181">
        <v>20669</v>
      </c>
      <c r="R124" s="176">
        <v>41138.26458333333</v>
      </c>
      <c r="S124" s="165">
        <v>19784</v>
      </c>
      <c r="T124" s="160">
        <v>41180.665972222225</v>
      </c>
      <c r="U124" s="181">
        <v>19533</v>
      </c>
      <c r="V124" s="176">
        <v>41193.665972222225</v>
      </c>
      <c r="W124" s="165">
        <v>20061</v>
      </c>
      <c r="X124" s="160">
        <v>41222.665972222225</v>
      </c>
      <c r="Y124" s="181">
        <v>20911</v>
      </c>
      <c r="Z124" s="176">
        <v>41274.666550925926</v>
      </c>
    </row>
    <row r="125" spans="2:26" ht="15">
      <c r="B125" s="157" t="s">
        <v>80</v>
      </c>
      <c r="C125" s="165">
        <v>12033</v>
      </c>
      <c r="D125" s="160"/>
      <c r="E125" s="181">
        <v>14183</v>
      </c>
      <c r="F125" s="176"/>
      <c r="G125" s="165">
        <v>12491</v>
      </c>
      <c r="H125" s="160"/>
      <c r="I125" s="181">
        <v>16026</v>
      </c>
      <c r="J125" s="176"/>
      <c r="K125" s="165">
        <v>14084</v>
      </c>
      <c r="L125" s="160"/>
      <c r="M125" s="181">
        <v>16026</v>
      </c>
      <c r="N125" s="176"/>
      <c r="O125" s="165">
        <v>14905</v>
      </c>
      <c r="P125" s="160"/>
      <c r="Q125" s="181">
        <v>13814</v>
      </c>
      <c r="R125" s="176"/>
      <c r="S125" s="165">
        <v>15942</v>
      </c>
      <c r="T125" s="160"/>
      <c r="U125" s="181">
        <v>17758</v>
      </c>
      <c r="V125" s="176"/>
      <c r="W125" s="165">
        <v>17998</v>
      </c>
      <c r="X125" s="160"/>
      <c r="Y125" s="181">
        <v>17640</v>
      </c>
      <c r="Z125" s="176"/>
    </row>
    <row r="126" spans="2:26" ht="15">
      <c r="B126" s="157" t="s">
        <v>88</v>
      </c>
      <c r="C126" s="165">
        <v>9380</v>
      </c>
      <c r="D126" s="160"/>
      <c r="E126" s="181">
        <v>11327</v>
      </c>
      <c r="F126" s="176"/>
      <c r="G126" s="165">
        <v>9892</v>
      </c>
      <c r="H126" s="160"/>
      <c r="I126" s="181">
        <v>10800</v>
      </c>
      <c r="J126" s="176"/>
      <c r="K126" s="165">
        <v>11459</v>
      </c>
      <c r="L126" s="160"/>
      <c r="M126" s="181">
        <v>10800</v>
      </c>
      <c r="N126" s="176"/>
      <c r="O126" s="165">
        <v>9453</v>
      </c>
      <c r="P126" s="160"/>
      <c r="Q126" s="181">
        <v>9297</v>
      </c>
      <c r="R126" s="176"/>
      <c r="S126" s="165">
        <v>8473</v>
      </c>
      <c r="T126" s="160"/>
      <c r="U126" s="181">
        <v>12463</v>
      </c>
      <c r="V126" s="176"/>
      <c r="W126" s="165">
        <v>14515</v>
      </c>
      <c r="X126" s="160"/>
      <c r="Y126" s="181">
        <v>12471</v>
      </c>
      <c r="Z126" s="176"/>
    </row>
    <row r="127" spans="2:26" ht="15">
      <c r="B127" s="157" t="s">
        <v>82</v>
      </c>
      <c r="C127" s="165">
        <v>5139</v>
      </c>
      <c r="D127" s="160"/>
      <c r="E127" s="181">
        <v>7148</v>
      </c>
      <c r="F127" s="176"/>
      <c r="G127" s="165">
        <v>5463</v>
      </c>
      <c r="H127" s="160"/>
      <c r="I127" s="181">
        <v>5739</v>
      </c>
      <c r="J127" s="176"/>
      <c r="K127" s="165">
        <v>7958</v>
      </c>
      <c r="L127" s="160"/>
      <c r="M127" s="181">
        <v>5739</v>
      </c>
      <c r="N127" s="176"/>
      <c r="O127" s="165">
        <v>4717</v>
      </c>
      <c r="P127" s="160"/>
      <c r="Q127" s="181">
        <v>6095</v>
      </c>
      <c r="R127" s="176"/>
      <c r="S127" s="165">
        <v>6325</v>
      </c>
      <c r="T127" s="160"/>
      <c r="U127" s="181">
        <v>7464</v>
      </c>
      <c r="V127" s="176"/>
      <c r="W127" s="165">
        <v>13385</v>
      </c>
      <c r="X127" s="160"/>
      <c r="Y127" s="181">
        <v>5996</v>
      </c>
      <c r="Z127" s="176"/>
    </row>
    <row r="128" spans="2:26" ht="15">
      <c r="B128" s="157" t="s">
        <v>89</v>
      </c>
      <c r="C128" s="165">
        <v>3954</v>
      </c>
      <c r="D128" s="160"/>
      <c r="E128" s="181">
        <v>5574</v>
      </c>
      <c r="F128" s="176"/>
      <c r="G128" s="165">
        <v>4152</v>
      </c>
      <c r="H128" s="160"/>
      <c r="I128" s="181">
        <v>4275</v>
      </c>
      <c r="J128" s="176"/>
      <c r="K128" s="165">
        <v>4019</v>
      </c>
      <c r="L128" s="160"/>
      <c r="M128" s="181">
        <v>4275</v>
      </c>
      <c r="N128" s="176"/>
      <c r="O128" s="165">
        <v>3090</v>
      </c>
      <c r="P128" s="160"/>
      <c r="Q128" s="181">
        <v>3271</v>
      </c>
      <c r="R128" s="176"/>
      <c r="S128" s="165">
        <v>3885</v>
      </c>
      <c r="T128" s="160"/>
      <c r="U128" s="181">
        <v>3018</v>
      </c>
      <c r="V128" s="176"/>
      <c r="W128" s="165">
        <v>11149</v>
      </c>
      <c r="X128" s="160"/>
      <c r="Y128" s="181">
        <v>3461</v>
      </c>
      <c r="Z128" s="176"/>
    </row>
    <row r="129" spans="2:26" ht="15">
      <c r="B129" s="157" t="s">
        <v>83</v>
      </c>
      <c r="C129" s="165">
        <v>45629549</v>
      </c>
      <c r="D129" s="160"/>
      <c r="E129" s="181">
        <v>45890268</v>
      </c>
      <c r="F129" s="176"/>
      <c r="G129" s="165">
        <v>40302382</v>
      </c>
      <c r="H129" s="160"/>
      <c r="I129" s="181">
        <v>48865384</v>
      </c>
      <c r="J129" s="176"/>
      <c r="K129" s="165">
        <v>40357177</v>
      </c>
      <c r="L129" s="160"/>
      <c r="M129" s="181">
        <v>48865384</v>
      </c>
      <c r="N129" s="176"/>
      <c r="O129" s="165">
        <v>32429202</v>
      </c>
      <c r="P129" s="160"/>
      <c r="Q129" s="181">
        <v>34045107</v>
      </c>
      <c r="R129" s="176"/>
      <c r="S129" s="165">
        <v>35122652</v>
      </c>
      <c r="T129" s="160"/>
      <c r="U129" s="181">
        <v>33648997</v>
      </c>
      <c r="V129" s="176"/>
      <c r="W129" s="165">
        <v>34689359</v>
      </c>
      <c r="X129" s="160"/>
      <c r="Y129" s="181">
        <v>28671274</v>
      </c>
      <c r="Z129" s="176"/>
    </row>
    <row r="130" spans="3:26" ht="15">
      <c r="C130" s="165"/>
      <c r="D130" s="160"/>
      <c r="E130" s="181"/>
      <c r="F130" s="176"/>
      <c r="G130" s="165"/>
      <c r="H130" s="160"/>
      <c r="I130" s="181"/>
      <c r="J130" s="176"/>
      <c r="K130" s="165"/>
      <c r="L130" s="160"/>
      <c r="M130" s="181"/>
      <c r="N130" s="176"/>
      <c r="O130" s="165"/>
      <c r="P130" s="160"/>
      <c r="Q130" s="181"/>
      <c r="R130" s="176"/>
      <c r="S130" s="165"/>
      <c r="T130" s="160"/>
      <c r="U130" s="181"/>
      <c r="V130" s="176"/>
      <c r="W130" s="165"/>
      <c r="X130" s="160"/>
      <c r="Y130" s="181"/>
      <c r="Z130" s="176"/>
    </row>
    <row r="131" spans="1:26" ht="15">
      <c r="A131" s="156" t="s">
        <v>102</v>
      </c>
      <c r="B131" s="157" t="s">
        <v>44</v>
      </c>
      <c r="C131" s="165">
        <v>63617</v>
      </c>
      <c r="D131" s="160">
        <v>40925.666666666664</v>
      </c>
      <c r="E131" s="181">
        <v>74928</v>
      </c>
      <c r="F131" s="176">
        <v>40953.666666666664</v>
      </c>
      <c r="G131" s="165">
        <v>21036</v>
      </c>
      <c r="H131" s="160">
        <v>40998.666666666664</v>
      </c>
      <c r="I131" s="181">
        <v>21729</v>
      </c>
      <c r="J131" s="176">
        <v>41022.263194444444</v>
      </c>
      <c r="K131" s="165">
        <v>20736</v>
      </c>
      <c r="L131" s="160">
        <v>41054.665972222225</v>
      </c>
      <c r="M131" s="181">
        <v>22017</v>
      </c>
      <c r="N131" s="176">
        <v>41085.665972222225</v>
      </c>
      <c r="O131" s="165">
        <v>21304</v>
      </c>
      <c r="P131" s="160">
        <v>41120.665972222225</v>
      </c>
      <c r="Q131" s="181">
        <v>20641</v>
      </c>
      <c r="R131" s="176">
        <v>41151.665972222225</v>
      </c>
      <c r="S131" s="165">
        <v>22075</v>
      </c>
      <c r="T131" s="160">
        <v>41157.665972222225</v>
      </c>
      <c r="U131" s="181">
        <v>21729</v>
      </c>
      <c r="V131" s="176">
        <v>41184.665972222225</v>
      </c>
      <c r="W131" s="165">
        <v>21700</v>
      </c>
      <c r="X131" s="160">
        <v>41220.665972222225</v>
      </c>
      <c r="Y131" s="181">
        <v>21443</v>
      </c>
      <c r="Z131" s="176">
        <v>41261.66643518519</v>
      </c>
    </row>
    <row r="132" spans="2:26" ht="15">
      <c r="B132" s="157" t="s">
        <v>80</v>
      </c>
      <c r="C132" s="165">
        <v>12595</v>
      </c>
      <c r="E132" s="181">
        <v>14324</v>
      </c>
      <c r="G132" s="165">
        <v>9886</v>
      </c>
      <c r="H132" s="158"/>
      <c r="I132" s="181">
        <v>15664</v>
      </c>
      <c r="K132" s="165">
        <v>14032</v>
      </c>
      <c r="L132" s="158"/>
      <c r="M132" s="181">
        <v>12489</v>
      </c>
      <c r="N132" s="174"/>
      <c r="O132" s="165">
        <v>18000</v>
      </c>
      <c r="P132" s="158"/>
      <c r="Q132" s="181">
        <v>17181</v>
      </c>
      <c r="R132" s="174"/>
      <c r="S132" s="165">
        <v>16171</v>
      </c>
      <c r="T132" s="158"/>
      <c r="U132" s="181">
        <v>17070</v>
      </c>
      <c r="V132" s="174"/>
      <c r="W132" s="165">
        <v>17986</v>
      </c>
      <c r="X132" s="158"/>
      <c r="Y132" s="181">
        <v>17967</v>
      </c>
      <c r="Z132" s="174"/>
    </row>
    <row r="133" spans="2:26" ht="15">
      <c r="B133" s="157" t="s">
        <v>88</v>
      </c>
      <c r="C133" s="165">
        <v>10171</v>
      </c>
      <c r="E133" s="181">
        <v>8538</v>
      </c>
      <c r="G133" s="165">
        <v>6419</v>
      </c>
      <c r="H133" s="158"/>
      <c r="I133" s="181">
        <v>10712</v>
      </c>
      <c r="K133" s="165">
        <v>9121</v>
      </c>
      <c r="L133" s="158"/>
      <c r="M133" s="181">
        <v>9714</v>
      </c>
      <c r="N133" s="174"/>
      <c r="O133" s="165">
        <v>12266</v>
      </c>
      <c r="P133" s="158"/>
      <c r="Q133" s="181">
        <v>11815</v>
      </c>
      <c r="R133" s="174"/>
      <c r="S133" s="165">
        <v>13352</v>
      </c>
      <c r="T133" s="158"/>
      <c r="U133" s="181">
        <v>14669</v>
      </c>
      <c r="V133" s="174"/>
      <c r="W133" s="165">
        <v>10804</v>
      </c>
      <c r="X133" s="158"/>
      <c r="Y133" s="181">
        <v>9616</v>
      </c>
      <c r="Z133" s="174"/>
    </row>
    <row r="134" spans="2:26" ht="15">
      <c r="B134" s="157" t="s">
        <v>82</v>
      </c>
      <c r="C134" s="165">
        <v>7715</v>
      </c>
      <c r="E134" s="181">
        <v>5128</v>
      </c>
      <c r="G134" s="165">
        <v>4503</v>
      </c>
      <c r="H134" s="158"/>
      <c r="I134" s="181">
        <v>6185</v>
      </c>
      <c r="K134" s="165">
        <v>7673</v>
      </c>
      <c r="L134" s="158"/>
      <c r="M134" s="181">
        <v>8078</v>
      </c>
      <c r="N134" s="174"/>
      <c r="O134" s="165">
        <v>7065</v>
      </c>
      <c r="P134" s="158"/>
      <c r="Q134" s="181">
        <v>5427</v>
      </c>
      <c r="R134" s="174"/>
      <c r="S134" s="165">
        <v>10294</v>
      </c>
      <c r="T134" s="158"/>
      <c r="U134" s="181">
        <v>11844</v>
      </c>
      <c r="V134" s="174"/>
      <c r="W134" s="165">
        <v>6117</v>
      </c>
      <c r="X134" s="158"/>
      <c r="Y134" s="181">
        <v>5646</v>
      </c>
      <c r="Z134" s="174"/>
    </row>
    <row r="135" spans="2:26" ht="15">
      <c r="B135" s="157" t="s">
        <v>89</v>
      </c>
      <c r="C135" s="165">
        <v>5779</v>
      </c>
      <c r="E135" s="181">
        <v>4179</v>
      </c>
      <c r="G135" s="165">
        <v>4169</v>
      </c>
      <c r="H135" s="158"/>
      <c r="I135" s="181">
        <v>4134</v>
      </c>
      <c r="K135" s="165">
        <v>4171</v>
      </c>
      <c r="L135" s="158"/>
      <c r="M135" s="181">
        <v>4215</v>
      </c>
      <c r="N135" s="174"/>
      <c r="O135" s="165">
        <v>4116</v>
      </c>
      <c r="P135" s="158"/>
      <c r="Q135" s="181">
        <v>3804</v>
      </c>
      <c r="R135" s="174"/>
      <c r="S135" s="165">
        <v>4198</v>
      </c>
      <c r="T135" s="158"/>
      <c r="U135" s="181">
        <v>3661</v>
      </c>
      <c r="V135" s="174"/>
      <c r="W135" s="165">
        <v>4627</v>
      </c>
      <c r="X135" s="158"/>
      <c r="Y135" s="181">
        <v>3424</v>
      </c>
      <c r="Z135" s="174"/>
    </row>
    <row r="136" spans="2:26" ht="15">
      <c r="B136" s="157" t="s">
        <v>83</v>
      </c>
      <c r="C136" s="165">
        <v>54041819</v>
      </c>
      <c r="E136" s="181">
        <v>53860456</v>
      </c>
      <c r="G136" s="165">
        <v>47902092</v>
      </c>
      <c r="H136" s="158"/>
      <c r="I136" s="181">
        <v>56558876</v>
      </c>
      <c r="K136" s="165">
        <v>46718606</v>
      </c>
      <c r="L136" s="158"/>
      <c r="M136" s="181">
        <v>38215929</v>
      </c>
      <c r="N136" s="174"/>
      <c r="O136" s="165">
        <v>40369797</v>
      </c>
      <c r="P136" s="158"/>
      <c r="Q136" s="181">
        <v>41102462</v>
      </c>
      <c r="R136" s="174"/>
      <c r="S136" s="165">
        <v>42683404</v>
      </c>
      <c r="T136" s="158"/>
      <c r="U136" s="181">
        <v>37385455</v>
      </c>
      <c r="V136" s="174"/>
      <c r="W136" s="165">
        <v>42211284</v>
      </c>
      <c r="X136" s="158"/>
      <c r="Y136" s="181">
        <v>34895644</v>
      </c>
      <c r="Z136" s="174"/>
    </row>
    <row r="137" spans="3:26" ht="15">
      <c r="C137" s="165"/>
      <c r="D137" s="160"/>
      <c r="E137" s="181"/>
      <c r="F137" s="176"/>
      <c r="G137" s="165"/>
      <c r="H137" s="160"/>
      <c r="I137" s="181"/>
      <c r="J137" s="176"/>
      <c r="K137" s="165"/>
      <c r="L137" s="160"/>
      <c r="M137" s="181"/>
      <c r="N137" s="176"/>
      <c r="O137" s="165"/>
      <c r="P137" s="160"/>
      <c r="Q137" s="181"/>
      <c r="R137" s="176"/>
      <c r="S137" s="165"/>
      <c r="T137" s="160"/>
      <c r="U137" s="181"/>
      <c r="V137" s="176"/>
      <c r="W137" s="165"/>
      <c r="X137" s="160"/>
      <c r="Y137" s="181"/>
      <c r="Z137" s="176"/>
    </row>
    <row r="138" spans="1:26" ht="15">
      <c r="A138" s="156" t="s">
        <v>75</v>
      </c>
      <c r="B138" s="157" t="s">
        <v>44</v>
      </c>
      <c r="C138" s="165">
        <v>39102</v>
      </c>
      <c r="D138" s="160">
        <v>40925.395833333336</v>
      </c>
      <c r="E138" s="174">
        <v>37360</v>
      </c>
      <c r="F138" s="176">
        <v>40968.666666666664</v>
      </c>
      <c r="G138" s="165">
        <v>45875</v>
      </c>
      <c r="H138" s="160">
        <v>40984.666666666664</v>
      </c>
      <c r="I138" s="174">
        <v>46351</v>
      </c>
      <c r="J138" s="176">
        <v>41009.666666666664</v>
      </c>
      <c r="K138" s="165">
        <v>59225</v>
      </c>
      <c r="L138" s="160">
        <v>41047.57638888889</v>
      </c>
      <c r="M138" s="174">
        <v>54268</v>
      </c>
      <c r="N138" s="176">
        <v>41075.395833333336</v>
      </c>
      <c r="O138" s="165">
        <v>40915</v>
      </c>
      <c r="P138" s="160">
        <v>41114.666666666664</v>
      </c>
      <c r="Q138" s="181">
        <v>42693</v>
      </c>
      <c r="R138" s="176">
        <v>41152.666666666664</v>
      </c>
      <c r="S138" s="165">
        <v>43102</v>
      </c>
      <c r="T138" s="160">
        <v>41180.666666666664</v>
      </c>
      <c r="U138" s="181">
        <v>40089</v>
      </c>
      <c r="V138" s="176">
        <v>41213.666666666664</v>
      </c>
      <c r="W138" s="165">
        <v>44003</v>
      </c>
      <c r="X138" s="160">
        <v>41243.666666666664</v>
      </c>
      <c r="Y138" s="181">
        <v>54223</v>
      </c>
      <c r="Z138" s="176">
        <v>41264.395844907405</v>
      </c>
    </row>
    <row r="139" spans="2:26" ht="15">
      <c r="B139" s="157" t="s">
        <v>80</v>
      </c>
      <c r="C139" s="165">
        <v>12252</v>
      </c>
      <c r="D139" s="160">
        <v>40925.395833333336</v>
      </c>
      <c r="E139" s="181">
        <v>12862</v>
      </c>
      <c r="F139" s="176">
        <v>40942.395833333336</v>
      </c>
      <c r="G139" s="165">
        <v>12770</v>
      </c>
      <c r="H139" s="160">
        <v>40969.416666666664</v>
      </c>
      <c r="I139" s="181">
        <v>13603</v>
      </c>
      <c r="J139" s="176">
        <v>41008.395833333336</v>
      </c>
      <c r="K139" s="165">
        <v>17138</v>
      </c>
      <c r="L139" s="160">
        <v>41047.57638888889</v>
      </c>
      <c r="M139" s="181">
        <v>11877</v>
      </c>
      <c r="N139" s="176">
        <v>41075.395833333336</v>
      </c>
      <c r="O139" s="165">
        <v>8489</v>
      </c>
      <c r="P139" s="160">
        <v>41100.665972222225</v>
      </c>
      <c r="Q139" s="181">
        <v>9027</v>
      </c>
      <c r="R139" s="176">
        <v>41122.592361111114</v>
      </c>
      <c r="S139" s="165">
        <v>10105</v>
      </c>
      <c r="T139" s="160">
        <v>41169.395833333336</v>
      </c>
      <c r="U139" s="181">
        <v>11980</v>
      </c>
      <c r="V139" s="176">
        <v>41213.395833333336</v>
      </c>
      <c r="W139" s="165">
        <v>11988</v>
      </c>
      <c r="X139" s="160">
        <v>41229.395833333336</v>
      </c>
      <c r="Y139" s="181">
        <v>17706</v>
      </c>
      <c r="Z139" s="176">
        <v>41264.395833333336</v>
      </c>
    </row>
    <row r="140" spans="2:26" ht="15">
      <c r="B140" s="157" t="s">
        <v>88</v>
      </c>
      <c r="C140" s="165">
        <v>5611</v>
      </c>
      <c r="D140" s="160">
        <v>40911.665972222225</v>
      </c>
      <c r="E140" s="181">
        <v>6524</v>
      </c>
      <c r="F140" s="176">
        <v>40968.665972222225</v>
      </c>
      <c r="G140" s="165">
        <v>6641</v>
      </c>
      <c r="H140" s="160">
        <v>40969.416666666664</v>
      </c>
      <c r="I140" s="181">
        <v>6194</v>
      </c>
      <c r="J140" s="176">
        <v>41029.665972222225</v>
      </c>
      <c r="K140" s="165">
        <v>7329</v>
      </c>
      <c r="L140" s="160">
        <v>41030.416666666664</v>
      </c>
      <c r="M140" s="181">
        <v>6989</v>
      </c>
      <c r="N140" s="176">
        <v>41089.665972222225</v>
      </c>
      <c r="O140" s="165">
        <v>5922</v>
      </c>
      <c r="P140" s="160">
        <v>41121.665972222225</v>
      </c>
      <c r="Q140" s="181">
        <v>5859</v>
      </c>
      <c r="R140" s="176">
        <v>41152.665972222225</v>
      </c>
      <c r="S140" s="165">
        <v>6848</v>
      </c>
      <c r="T140" s="160">
        <v>41171.665972222225</v>
      </c>
      <c r="U140" s="181">
        <v>5634</v>
      </c>
      <c r="V140" s="176">
        <v>41201.665972222225</v>
      </c>
      <c r="W140" s="165">
        <v>7485</v>
      </c>
      <c r="X140" s="160">
        <v>41243.665972222225</v>
      </c>
      <c r="Y140" s="181">
        <v>7436</v>
      </c>
      <c r="Z140" s="176">
        <v>41264.395833333336</v>
      </c>
    </row>
    <row r="141" spans="2:26" ht="15">
      <c r="B141" s="157" t="s">
        <v>82</v>
      </c>
      <c r="C141" s="165">
        <v>4624</v>
      </c>
      <c r="D141" s="160">
        <v>40911.665972222225</v>
      </c>
      <c r="E141" s="181">
        <v>4879</v>
      </c>
      <c r="F141" s="176">
        <v>40968.665972222225</v>
      </c>
      <c r="G141" s="165">
        <v>4616</v>
      </c>
      <c r="H141" s="160">
        <v>40998.665972222225</v>
      </c>
      <c r="I141" s="181">
        <v>4641</v>
      </c>
      <c r="J141" s="176">
        <v>41001.665972222225</v>
      </c>
      <c r="K141" s="165">
        <v>5478</v>
      </c>
      <c r="L141" s="160">
        <v>41060.665972222225</v>
      </c>
      <c r="M141" s="181">
        <v>5359</v>
      </c>
      <c r="N141" s="176">
        <v>41075.665972222225</v>
      </c>
      <c r="O141" s="165">
        <v>4506</v>
      </c>
      <c r="P141" s="160">
        <v>41116.665972222225</v>
      </c>
      <c r="Q141" s="181">
        <v>4004</v>
      </c>
      <c r="R141" s="176">
        <v>41122.665972222225</v>
      </c>
      <c r="S141" s="165">
        <v>5029</v>
      </c>
      <c r="T141" s="160">
        <v>41173.665972222225</v>
      </c>
      <c r="U141" s="181">
        <v>3983</v>
      </c>
      <c r="V141" s="176">
        <v>41201.665972222225</v>
      </c>
      <c r="W141" s="165">
        <v>4938</v>
      </c>
      <c r="X141" s="160">
        <v>41243.665972222225</v>
      </c>
      <c r="Y141" s="181">
        <v>5060</v>
      </c>
      <c r="Z141" s="176">
        <v>41264.665972222225</v>
      </c>
    </row>
    <row r="142" spans="2:26" ht="15">
      <c r="B142" s="157" t="s">
        <v>89</v>
      </c>
      <c r="C142" s="165">
        <v>2637</v>
      </c>
      <c r="D142" s="160">
        <v>40939.663194444445</v>
      </c>
      <c r="E142" s="181">
        <v>2959</v>
      </c>
      <c r="F142" s="176">
        <v>40940.663194444445</v>
      </c>
      <c r="G142" s="165">
        <v>2722</v>
      </c>
      <c r="H142" s="160">
        <v>40981.663194444445</v>
      </c>
      <c r="I142" s="181">
        <v>2539</v>
      </c>
      <c r="J142" s="176">
        <v>41029.663194444445</v>
      </c>
      <c r="K142" s="165">
        <v>2963</v>
      </c>
      <c r="L142" s="160">
        <v>41060.663194444445</v>
      </c>
      <c r="M142" s="181">
        <v>2847</v>
      </c>
      <c r="N142" s="176">
        <v>41075.663194444445</v>
      </c>
      <c r="O142" s="165">
        <v>2327</v>
      </c>
      <c r="P142" s="160">
        <v>41121.663194444445</v>
      </c>
      <c r="Q142" s="181">
        <v>2294</v>
      </c>
      <c r="R142" s="176">
        <v>41122.663194444445</v>
      </c>
      <c r="S142" s="165">
        <v>2642</v>
      </c>
      <c r="T142" s="160">
        <v>41173.663194444445</v>
      </c>
      <c r="U142" s="181">
        <v>2137</v>
      </c>
      <c r="V142" s="176">
        <v>41201.663194444445</v>
      </c>
      <c r="W142" s="165">
        <v>2448</v>
      </c>
      <c r="X142" s="160">
        <v>41243.663194444445</v>
      </c>
      <c r="Y142" s="181">
        <v>2737</v>
      </c>
      <c r="Z142" s="176">
        <v>41264.663194444445</v>
      </c>
    </row>
    <row r="143" spans="2:26" ht="15">
      <c r="B143" s="167" t="s">
        <v>83</v>
      </c>
      <c r="C143" s="165">
        <v>15238057</v>
      </c>
      <c r="D143" s="161">
        <v>40933</v>
      </c>
      <c r="E143" s="181">
        <v>15005632</v>
      </c>
      <c r="F143" s="178">
        <v>40940</v>
      </c>
      <c r="G143" s="165">
        <v>14262378</v>
      </c>
      <c r="H143" s="161">
        <v>40974</v>
      </c>
      <c r="I143" s="181">
        <v>16275041</v>
      </c>
      <c r="J143" s="178">
        <v>41009</v>
      </c>
      <c r="K143" s="165">
        <v>16171981</v>
      </c>
      <c r="L143" s="161">
        <v>41046</v>
      </c>
      <c r="M143" s="181">
        <v>16278548</v>
      </c>
      <c r="N143" s="178">
        <v>41061</v>
      </c>
      <c r="O143" s="165">
        <v>13289100</v>
      </c>
      <c r="P143" s="161">
        <v>41116</v>
      </c>
      <c r="Q143" s="181">
        <v>13317025</v>
      </c>
      <c r="R143" s="178">
        <v>41122</v>
      </c>
      <c r="S143" s="165">
        <v>13944497</v>
      </c>
      <c r="T143" s="161">
        <v>41166</v>
      </c>
      <c r="U143" s="181">
        <v>11404713</v>
      </c>
      <c r="V143" s="178">
        <v>41205</v>
      </c>
      <c r="W143" s="165">
        <v>13665410</v>
      </c>
      <c r="X143" s="161">
        <v>41220</v>
      </c>
      <c r="Y143" s="181">
        <v>12409091</v>
      </c>
      <c r="Z143" s="178">
        <v>41261</v>
      </c>
    </row>
    <row r="144" spans="2:26" ht="15">
      <c r="B144" s="167"/>
      <c r="C144" s="165"/>
      <c r="D144" s="160"/>
      <c r="E144" s="181"/>
      <c r="F144" s="176"/>
      <c r="G144" s="165"/>
      <c r="H144" s="160"/>
      <c r="I144" s="181"/>
      <c r="J144" s="176"/>
      <c r="K144" s="165"/>
      <c r="L144" s="160"/>
      <c r="M144" s="181"/>
      <c r="N144" s="176"/>
      <c r="O144" s="165"/>
      <c r="P144" s="160"/>
      <c r="Q144" s="181"/>
      <c r="R144" s="176"/>
      <c r="S144" s="165"/>
      <c r="T144" s="160"/>
      <c r="U144" s="181"/>
      <c r="V144" s="176"/>
      <c r="W144" s="165"/>
      <c r="X144" s="160"/>
      <c r="Y144" s="181"/>
      <c r="Z144" s="176"/>
    </row>
    <row r="145" spans="1:26" ht="15">
      <c r="A145" s="156" t="s">
        <v>77</v>
      </c>
      <c r="B145" s="157" t="s">
        <v>80</v>
      </c>
      <c r="C145" s="165">
        <v>62517</v>
      </c>
      <c r="D145" s="168">
        <v>40939.416666666664</v>
      </c>
      <c r="E145" s="181">
        <v>52170</v>
      </c>
      <c r="F145" s="183">
        <v>40942.416666666664</v>
      </c>
      <c r="G145" s="165">
        <v>50163</v>
      </c>
      <c r="H145" s="168">
        <v>40969.416666666664</v>
      </c>
      <c r="I145" s="181">
        <v>49183</v>
      </c>
      <c r="J145" s="183">
        <v>41018.65625</v>
      </c>
      <c r="K145" s="165">
        <v>54863</v>
      </c>
      <c r="L145" s="168">
        <v>41060.665972222225</v>
      </c>
      <c r="M145" s="181">
        <v>44062</v>
      </c>
      <c r="N145" s="183">
        <v>41061.665972222225</v>
      </c>
      <c r="O145" s="165">
        <v>41534</v>
      </c>
      <c r="P145" s="168">
        <v>41092.665972222225</v>
      </c>
      <c r="Q145" s="181">
        <v>40738</v>
      </c>
      <c r="R145" s="183">
        <v>41152.665972222225</v>
      </c>
      <c r="S145" s="165">
        <v>33736</v>
      </c>
      <c r="T145" s="168">
        <v>41180.665972222225</v>
      </c>
      <c r="U145" s="181">
        <v>34743</v>
      </c>
      <c r="V145" s="183">
        <v>41205.665972222225</v>
      </c>
      <c r="W145" s="165">
        <v>39853</v>
      </c>
      <c r="X145" s="168">
        <v>41229.665972222225</v>
      </c>
      <c r="Y145" s="181">
        <v>37699</v>
      </c>
      <c r="Z145" s="183">
        <v>41274.66637731482</v>
      </c>
    </row>
    <row r="146" spans="2:26" ht="15">
      <c r="B146" s="157" t="s">
        <v>88</v>
      </c>
      <c r="C146" s="165">
        <v>33619</v>
      </c>
      <c r="D146" s="168">
        <v>40939.416666666664</v>
      </c>
      <c r="E146" s="181">
        <v>32552</v>
      </c>
      <c r="F146" s="183">
        <v>40967.416666666664</v>
      </c>
      <c r="G146" s="165">
        <v>33977</v>
      </c>
      <c r="H146" s="168">
        <v>40988.59375</v>
      </c>
      <c r="I146" s="181">
        <v>31793</v>
      </c>
      <c r="J146" s="183">
        <v>41018.416666666664</v>
      </c>
      <c r="K146" s="165">
        <v>33638</v>
      </c>
      <c r="L146" s="168">
        <v>41060.65625</v>
      </c>
      <c r="M146" s="181">
        <v>34640</v>
      </c>
      <c r="N146" s="183">
        <v>41080.52222222222</v>
      </c>
      <c r="O146" s="165">
        <v>28553</v>
      </c>
      <c r="P146" s="168">
        <v>41092.416666666664</v>
      </c>
      <c r="Q146" s="181">
        <v>31397</v>
      </c>
      <c r="R146" s="183">
        <v>41152.665972222225</v>
      </c>
      <c r="S146" s="165">
        <v>27937</v>
      </c>
      <c r="T146" s="168">
        <v>41165.521527777775</v>
      </c>
      <c r="U146" s="181">
        <v>23748</v>
      </c>
      <c r="V146" s="183">
        <v>41185.56805555556</v>
      </c>
      <c r="W146" s="165">
        <v>26399</v>
      </c>
      <c r="X146" s="168">
        <v>41242.48611111111</v>
      </c>
      <c r="Y146" s="181">
        <v>28098</v>
      </c>
      <c r="Z146" s="183">
        <v>41274.57378472222</v>
      </c>
    </row>
    <row r="147" spans="2:26" ht="15">
      <c r="B147" s="157" t="s">
        <v>82</v>
      </c>
      <c r="C147" s="165">
        <v>22604</v>
      </c>
      <c r="D147" s="168">
        <v>40939.419444444444</v>
      </c>
      <c r="E147" s="181">
        <v>21186</v>
      </c>
      <c r="F147" s="183">
        <v>40968.42083333333</v>
      </c>
      <c r="G147" s="165">
        <v>24366</v>
      </c>
      <c r="H147" s="168">
        <v>40990.40625</v>
      </c>
      <c r="I147" s="181">
        <v>25879</v>
      </c>
      <c r="J147" s="183">
        <v>41002.583333333336</v>
      </c>
      <c r="K147" s="165">
        <v>25530</v>
      </c>
      <c r="L147" s="168">
        <v>41060.65625</v>
      </c>
      <c r="M147" s="181">
        <v>30749</v>
      </c>
      <c r="N147" s="183">
        <v>41080.52222222222</v>
      </c>
      <c r="O147" s="165">
        <v>21093</v>
      </c>
      <c r="P147" s="168">
        <v>41092.416666666664</v>
      </c>
      <c r="Q147" s="181">
        <v>23308</v>
      </c>
      <c r="R147" s="183">
        <v>41122.59305555555</v>
      </c>
      <c r="S147" s="165">
        <v>22993</v>
      </c>
      <c r="T147" s="168">
        <v>41165.52222222222</v>
      </c>
      <c r="U147" s="181">
        <v>17060</v>
      </c>
      <c r="V147" s="183">
        <v>41213.665972222225</v>
      </c>
      <c r="W147" s="165">
        <v>20295</v>
      </c>
      <c r="X147" s="168">
        <v>41214.52361111111</v>
      </c>
      <c r="Y147" s="181">
        <v>22932</v>
      </c>
      <c r="Z147" s="183">
        <v>41274.57361111111</v>
      </c>
    </row>
    <row r="148" spans="2:26" ht="15">
      <c r="B148" s="157" t="s">
        <v>89</v>
      </c>
      <c r="C148" s="165">
        <v>17780</v>
      </c>
      <c r="D148" s="168">
        <v>40921.42013888889</v>
      </c>
      <c r="E148" s="181">
        <v>17667</v>
      </c>
      <c r="F148" s="183">
        <v>40968.447916666664</v>
      </c>
      <c r="G148" s="165">
        <v>18144</v>
      </c>
      <c r="H148" s="168">
        <v>40969.416666666664</v>
      </c>
      <c r="I148" s="181">
        <v>19673</v>
      </c>
      <c r="J148" s="183">
        <v>41012.416666666664</v>
      </c>
      <c r="K148" s="165">
        <v>18496</v>
      </c>
      <c r="L148" s="168">
        <v>41045.461805555555</v>
      </c>
      <c r="M148" s="181">
        <v>22465</v>
      </c>
      <c r="N148" s="183">
        <v>41074.62847222222</v>
      </c>
      <c r="O148" s="165">
        <v>15464</v>
      </c>
      <c r="P148" s="168">
        <v>41114.65972222222</v>
      </c>
      <c r="Q148" s="181">
        <v>14238</v>
      </c>
      <c r="R148" s="183">
        <v>41152.416666666664</v>
      </c>
      <c r="S148" s="165">
        <v>17188</v>
      </c>
      <c r="T148" s="168">
        <v>41165.520833333336</v>
      </c>
      <c r="U148" s="181">
        <v>11207</v>
      </c>
      <c r="V148" s="183">
        <v>41213.663194444445</v>
      </c>
      <c r="W148" s="165">
        <v>18073</v>
      </c>
      <c r="X148" s="168">
        <v>41214.524305555555</v>
      </c>
      <c r="Y148" s="181">
        <v>13548</v>
      </c>
      <c r="Z148" s="183">
        <v>41274.572916666664</v>
      </c>
    </row>
    <row r="149" spans="2:26" ht="15">
      <c r="B149" s="157" t="s">
        <v>83</v>
      </c>
      <c r="C149" s="165">
        <v>198819425</v>
      </c>
      <c r="D149" s="161">
        <v>40933</v>
      </c>
      <c r="E149" s="181">
        <v>192793716</v>
      </c>
      <c r="F149" s="178">
        <v>40954</v>
      </c>
      <c r="G149" s="165">
        <v>164841689</v>
      </c>
      <c r="H149" s="161">
        <v>40996</v>
      </c>
      <c r="I149" s="181">
        <v>220375789</v>
      </c>
      <c r="J149" s="178">
        <v>41009</v>
      </c>
      <c r="K149" s="165">
        <v>191744902</v>
      </c>
      <c r="L149" s="161">
        <v>41052</v>
      </c>
      <c r="M149" s="181">
        <v>173434090</v>
      </c>
      <c r="N149" s="178">
        <v>41061</v>
      </c>
      <c r="O149" s="165">
        <v>152273145</v>
      </c>
      <c r="P149" s="161">
        <v>41117</v>
      </c>
      <c r="Q149" s="181">
        <v>154429960</v>
      </c>
      <c r="R149" s="178">
        <v>41123</v>
      </c>
      <c r="S149" s="165">
        <v>163026021</v>
      </c>
      <c r="T149" s="161">
        <v>41165</v>
      </c>
      <c r="U149" s="181">
        <v>130918707</v>
      </c>
      <c r="V149" s="178">
        <v>41184</v>
      </c>
      <c r="W149" s="165">
        <v>153197891</v>
      </c>
      <c r="X149" s="161">
        <v>41220</v>
      </c>
      <c r="Y149" s="181">
        <v>132909377</v>
      </c>
      <c r="Z149" s="178">
        <v>41248</v>
      </c>
    </row>
    <row r="150" spans="3:26" ht="10.5" customHeight="1">
      <c r="C150" s="165"/>
      <c r="D150" s="160"/>
      <c r="E150" s="181"/>
      <c r="F150" s="176"/>
      <c r="G150" s="165"/>
      <c r="H150" s="160"/>
      <c r="I150" s="181"/>
      <c r="J150" s="176"/>
      <c r="K150" s="165"/>
      <c r="L150" s="160"/>
      <c r="M150" s="181"/>
      <c r="N150" s="176"/>
      <c r="O150" s="165"/>
      <c r="P150" s="160"/>
      <c r="Q150" s="181"/>
      <c r="R150" s="176"/>
      <c r="S150" s="165"/>
      <c r="T150" s="160"/>
      <c r="U150" s="181"/>
      <c r="V150" s="176"/>
      <c r="W150" s="165"/>
      <c r="X150" s="160"/>
      <c r="Y150" s="181"/>
      <c r="Z150" s="176"/>
    </row>
    <row r="151" spans="1:26" ht="15">
      <c r="A151" s="156" t="s">
        <v>103</v>
      </c>
      <c r="B151" s="157" t="s">
        <v>44</v>
      </c>
      <c r="C151" s="165">
        <v>97538</v>
      </c>
      <c r="D151" s="160">
        <v>40939.416666666664</v>
      </c>
      <c r="E151" s="181">
        <v>97707</v>
      </c>
      <c r="F151" s="176">
        <v>40968.65625</v>
      </c>
      <c r="G151" s="165">
        <v>108562</v>
      </c>
      <c r="H151" s="160">
        <v>40994.62291666667</v>
      </c>
      <c r="I151" s="181">
        <v>104405</v>
      </c>
      <c r="J151" s="176">
        <v>41025.55416666667</v>
      </c>
      <c r="K151" s="165">
        <v>131216</v>
      </c>
      <c r="L151" s="160">
        <v>41060.663194444445</v>
      </c>
      <c r="M151" s="181">
        <v>135404</v>
      </c>
      <c r="N151" s="176">
        <v>41075.65625</v>
      </c>
      <c r="O151" s="165">
        <v>114934</v>
      </c>
      <c r="P151" s="160">
        <v>41116.65277777778</v>
      </c>
      <c r="Q151" s="181">
        <v>96346</v>
      </c>
      <c r="R151" s="176">
        <v>41128.666666666664</v>
      </c>
      <c r="S151" s="165">
        <v>174285</v>
      </c>
      <c r="T151" s="160">
        <v>41173.663194444445</v>
      </c>
      <c r="U151" s="181">
        <v>70187</v>
      </c>
      <c r="V151" s="176">
        <v>41190.666666666664</v>
      </c>
      <c r="W151" s="165">
        <v>94383</v>
      </c>
      <c r="X151" s="160">
        <v>41243.6625</v>
      </c>
      <c r="Y151" s="181">
        <v>77853</v>
      </c>
      <c r="Z151" s="176">
        <v>41264.66318287037</v>
      </c>
    </row>
    <row r="152" spans="2:26" ht="15">
      <c r="B152" s="157" t="s">
        <v>80</v>
      </c>
      <c r="C152" s="165">
        <v>32030</v>
      </c>
      <c r="D152" s="160"/>
      <c r="E152" s="181">
        <v>28194</v>
      </c>
      <c r="F152" s="176"/>
      <c r="G152" s="165">
        <v>28273</v>
      </c>
      <c r="H152" s="160"/>
      <c r="I152" s="181">
        <v>29788</v>
      </c>
      <c r="J152" s="176"/>
      <c r="K152" s="165">
        <v>26890</v>
      </c>
      <c r="L152" s="160"/>
      <c r="M152" s="181">
        <v>28170</v>
      </c>
      <c r="N152" s="176"/>
      <c r="O152" s="165">
        <v>25277</v>
      </c>
      <c r="P152" s="160"/>
      <c r="Q152" s="181">
        <v>24375</v>
      </c>
      <c r="R152" s="176"/>
      <c r="S152" s="165">
        <v>25336</v>
      </c>
      <c r="T152" s="160"/>
      <c r="U152" s="181">
        <v>19447</v>
      </c>
      <c r="V152" s="176"/>
      <c r="W152" s="165">
        <v>21617</v>
      </c>
      <c r="X152" s="160"/>
      <c r="Y152" s="181">
        <v>29537</v>
      </c>
      <c r="Z152" s="176"/>
    </row>
    <row r="153" spans="2:26" ht="15">
      <c r="B153" s="157" t="s">
        <v>88</v>
      </c>
      <c r="C153" s="165">
        <v>17136</v>
      </c>
      <c r="D153" s="160"/>
      <c r="E153" s="181">
        <v>19186</v>
      </c>
      <c r="F153" s="176"/>
      <c r="G153" s="165">
        <v>18196</v>
      </c>
      <c r="H153" s="160"/>
      <c r="I153" s="181">
        <v>19800</v>
      </c>
      <c r="J153" s="176"/>
      <c r="K153" s="165">
        <v>21276</v>
      </c>
      <c r="L153" s="160"/>
      <c r="M153" s="181">
        <v>21520</v>
      </c>
      <c r="N153" s="176"/>
      <c r="O153" s="165">
        <v>16785</v>
      </c>
      <c r="P153" s="160"/>
      <c r="Q153" s="181">
        <v>16119</v>
      </c>
      <c r="R153" s="176"/>
      <c r="S153" s="165">
        <v>16492</v>
      </c>
      <c r="T153" s="160"/>
      <c r="U153" s="181">
        <v>14585</v>
      </c>
      <c r="V153" s="176"/>
      <c r="W153" s="165">
        <v>19790</v>
      </c>
      <c r="X153" s="160"/>
      <c r="Y153" s="181">
        <v>17491</v>
      </c>
      <c r="Z153" s="176"/>
    </row>
    <row r="154" spans="2:26" ht="15">
      <c r="B154" s="157" t="s">
        <v>82</v>
      </c>
      <c r="C154" s="165">
        <v>11919</v>
      </c>
      <c r="D154" s="160"/>
      <c r="E154" s="181">
        <v>10437</v>
      </c>
      <c r="F154" s="176"/>
      <c r="G154" s="165">
        <v>13917</v>
      </c>
      <c r="H154" s="160"/>
      <c r="I154" s="181">
        <v>14914</v>
      </c>
      <c r="J154" s="176"/>
      <c r="K154" s="165">
        <v>14796</v>
      </c>
      <c r="L154" s="160"/>
      <c r="M154" s="181">
        <v>17938</v>
      </c>
      <c r="N154" s="176"/>
      <c r="O154" s="165">
        <v>10889</v>
      </c>
      <c r="P154" s="160"/>
      <c r="Q154" s="181">
        <v>10612</v>
      </c>
      <c r="R154" s="176"/>
      <c r="S154" s="165">
        <v>10498</v>
      </c>
      <c r="T154" s="160"/>
      <c r="U154" s="181">
        <v>8636</v>
      </c>
      <c r="V154" s="176"/>
      <c r="W154" s="165">
        <v>18500</v>
      </c>
      <c r="X154" s="160"/>
      <c r="Y154" s="181">
        <v>12479</v>
      </c>
      <c r="Z154" s="176"/>
    </row>
    <row r="155" spans="2:26" ht="15">
      <c r="B155" s="157" t="s">
        <v>89</v>
      </c>
      <c r="C155" s="165">
        <v>9280</v>
      </c>
      <c r="D155" s="160"/>
      <c r="E155" s="181">
        <v>8313</v>
      </c>
      <c r="F155" s="176"/>
      <c r="G155" s="165">
        <v>9203</v>
      </c>
      <c r="H155" s="160"/>
      <c r="I155" s="181">
        <v>10462</v>
      </c>
      <c r="J155" s="176"/>
      <c r="K155" s="165">
        <v>9341</v>
      </c>
      <c r="L155" s="160"/>
      <c r="M155" s="181">
        <v>12183</v>
      </c>
      <c r="N155" s="176"/>
      <c r="O155" s="165">
        <v>8037</v>
      </c>
      <c r="P155" s="160"/>
      <c r="Q155" s="181">
        <v>6332</v>
      </c>
      <c r="R155" s="176"/>
      <c r="S155" s="165">
        <v>7564</v>
      </c>
      <c r="T155" s="160"/>
      <c r="U155" s="181">
        <v>5361</v>
      </c>
      <c r="V155" s="176"/>
      <c r="W155" s="165">
        <v>15950</v>
      </c>
      <c r="X155" s="160"/>
      <c r="Y155" s="181">
        <v>6547</v>
      </c>
      <c r="Z155" s="176"/>
    </row>
    <row r="156" spans="2:26" ht="15">
      <c r="B156" s="157" t="s">
        <v>83</v>
      </c>
      <c r="C156" s="165">
        <v>96833529</v>
      </c>
      <c r="D156" s="160"/>
      <c r="E156" s="181">
        <v>87554093</v>
      </c>
      <c r="F156" s="176"/>
      <c r="G156" s="165">
        <v>80124314</v>
      </c>
      <c r="H156" s="160"/>
      <c r="I156" s="181">
        <v>114881958</v>
      </c>
      <c r="J156" s="176"/>
      <c r="K156" s="165">
        <v>91334524</v>
      </c>
      <c r="L156" s="160"/>
      <c r="M156" s="181">
        <v>82933723</v>
      </c>
      <c r="N156" s="176"/>
      <c r="O156" s="165">
        <v>73311750</v>
      </c>
      <c r="P156" s="160"/>
      <c r="Q156" s="181">
        <v>72137147</v>
      </c>
      <c r="R156" s="176"/>
      <c r="S156" s="165">
        <v>78771126</v>
      </c>
      <c r="T156" s="160"/>
      <c r="U156" s="181">
        <v>65601525</v>
      </c>
      <c r="V156" s="176"/>
      <c r="W156" s="165">
        <v>69485903</v>
      </c>
      <c r="X156" s="160"/>
      <c r="Y156" s="181">
        <v>63831084</v>
      </c>
      <c r="Z156" s="176"/>
    </row>
    <row r="157" spans="3:26" ht="15">
      <c r="C157" s="165"/>
      <c r="D157" s="160"/>
      <c r="E157" s="181"/>
      <c r="F157" s="176"/>
      <c r="G157" s="165"/>
      <c r="H157" s="160"/>
      <c r="I157" s="181"/>
      <c r="J157" s="176"/>
      <c r="K157" s="165"/>
      <c r="L157" s="160"/>
      <c r="M157" s="181"/>
      <c r="N157" s="176"/>
      <c r="O157" s="165"/>
      <c r="P157" s="160"/>
      <c r="Q157" s="181"/>
      <c r="R157" s="176"/>
      <c r="S157" s="165"/>
      <c r="T157" s="160"/>
      <c r="U157" s="181"/>
      <c r="V157" s="176"/>
      <c r="W157" s="165"/>
      <c r="X157" s="160"/>
      <c r="Y157" s="181"/>
      <c r="Z157" s="176"/>
    </row>
    <row r="158" spans="1:26" ht="15">
      <c r="A158" s="156" t="s">
        <v>104</v>
      </c>
      <c r="B158" s="157" t="s">
        <v>44</v>
      </c>
      <c r="C158" s="165">
        <v>51654</v>
      </c>
      <c r="D158" s="160">
        <v>40914.666666666664</v>
      </c>
      <c r="E158" s="181">
        <v>54676</v>
      </c>
      <c r="F158" s="176">
        <v>40968.666666666664</v>
      </c>
      <c r="G158" s="165">
        <v>52812</v>
      </c>
      <c r="H158" s="160">
        <v>40994.62291666667</v>
      </c>
      <c r="I158" s="181">
        <v>54829</v>
      </c>
      <c r="J158" s="176">
        <v>41024.58611111111</v>
      </c>
      <c r="K158" s="165">
        <v>48752</v>
      </c>
      <c r="L158" s="160">
        <v>41060.54791666667</v>
      </c>
      <c r="M158" s="181">
        <v>53344</v>
      </c>
      <c r="N158" s="176">
        <v>41065.520833333336</v>
      </c>
      <c r="O158" s="165">
        <v>48331</v>
      </c>
      <c r="P158" s="160">
        <v>41116.65277777778</v>
      </c>
      <c r="Q158" s="181">
        <v>55523</v>
      </c>
      <c r="R158" s="176">
        <v>41152.665972222225</v>
      </c>
      <c r="S158" s="165">
        <v>34039</v>
      </c>
      <c r="T158" s="160">
        <v>41176.618055555555</v>
      </c>
      <c r="U158" s="181">
        <v>40259</v>
      </c>
      <c r="V158" s="176">
        <v>41190.665972222225</v>
      </c>
      <c r="W158" s="165">
        <v>46915</v>
      </c>
      <c r="X158" s="160">
        <v>41236.540972222225</v>
      </c>
      <c r="Y158" s="181">
        <v>54998</v>
      </c>
      <c r="Z158" s="176">
        <v>41274.666550925926</v>
      </c>
    </row>
    <row r="159" spans="2:26" ht="15">
      <c r="B159" s="157" t="s">
        <v>80</v>
      </c>
      <c r="C159" s="165">
        <v>16633</v>
      </c>
      <c r="D159" s="160"/>
      <c r="E159" s="181">
        <v>16417</v>
      </c>
      <c r="F159" s="176"/>
      <c r="G159" s="165">
        <v>14701</v>
      </c>
      <c r="H159" s="160"/>
      <c r="I159" s="181">
        <v>13272</v>
      </c>
      <c r="J159" s="176"/>
      <c r="K159" s="165">
        <v>16148</v>
      </c>
      <c r="L159" s="160"/>
      <c r="M159" s="181">
        <v>16433</v>
      </c>
      <c r="N159" s="176"/>
      <c r="O159" s="165">
        <v>14908</v>
      </c>
      <c r="P159" s="160"/>
      <c r="Q159" s="181">
        <v>18210</v>
      </c>
      <c r="R159" s="176"/>
      <c r="S159" s="165">
        <v>13450</v>
      </c>
      <c r="T159" s="160"/>
      <c r="U159" s="181">
        <v>11117</v>
      </c>
      <c r="V159" s="176"/>
      <c r="W159" s="165">
        <v>14491</v>
      </c>
      <c r="X159" s="160"/>
      <c r="Y159" s="181">
        <v>14289</v>
      </c>
      <c r="Z159" s="176"/>
    </row>
    <row r="160" spans="2:26" ht="15">
      <c r="B160" s="157" t="s">
        <v>88</v>
      </c>
      <c r="C160" s="165">
        <v>9273</v>
      </c>
      <c r="D160" s="160"/>
      <c r="E160" s="181">
        <v>8587</v>
      </c>
      <c r="F160" s="176"/>
      <c r="G160" s="165">
        <v>8625</v>
      </c>
      <c r="H160" s="160"/>
      <c r="I160" s="181">
        <v>9400</v>
      </c>
      <c r="J160" s="176"/>
      <c r="K160" s="165">
        <v>10439</v>
      </c>
      <c r="L160" s="160"/>
      <c r="M160" s="181">
        <v>9241</v>
      </c>
      <c r="N160" s="176"/>
      <c r="O160" s="165">
        <v>8418</v>
      </c>
      <c r="P160" s="160"/>
      <c r="Q160" s="181">
        <v>10848</v>
      </c>
      <c r="R160" s="176"/>
      <c r="S160" s="165">
        <v>9314</v>
      </c>
      <c r="T160" s="160"/>
      <c r="U160" s="181">
        <v>6677</v>
      </c>
      <c r="V160" s="176"/>
      <c r="W160" s="165">
        <v>7887</v>
      </c>
      <c r="X160" s="160"/>
      <c r="Y160" s="181">
        <v>8151</v>
      </c>
      <c r="Z160" s="176"/>
    </row>
    <row r="161" spans="2:26" ht="15">
      <c r="B161" s="157" t="s">
        <v>82</v>
      </c>
      <c r="C161" s="165">
        <v>8217</v>
      </c>
      <c r="D161" s="160"/>
      <c r="E161" s="181">
        <v>7257</v>
      </c>
      <c r="F161" s="176"/>
      <c r="G161" s="165">
        <v>7562</v>
      </c>
      <c r="H161" s="160"/>
      <c r="I161" s="181">
        <v>6667</v>
      </c>
      <c r="J161" s="176"/>
      <c r="K161" s="165">
        <v>7662</v>
      </c>
      <c r="L161" s="160"/>
      <c r="M161" s="181">
        <v>8267</v>
      </c>
      <c r="N161" s="176"/>
      <c r="O161" s="165">
        <v>6766</v>
      </c>
      <c r="P161" s="160"/>
      <c r="Q161" s="181">
        <v>8480</v>
      </c>
      <c r="R161" s="176"/>
      <c r="S161" s="165">
        <v>8802</v>
      </c>
      <c r="T161" s="160"/>
      <c r="U161" s="181">
        <v>4502</v>
      </c>
      <c r="V161" s="176"/>
      <c r="W161" s="165">
        <v>6575</v>
      </c>
      <c r="X161" s="160"/>
      <c r="Y161" s="181">
        <v>6236</v>
      </c>
      <c r="Z161" s="176"/>
    </row>
    <row r="162" spans="2:26" ht="15">
      <c r="B162" s="157" t="s">
        <v>89</v>
      </c>
      <c r="C162" s="165">
        <v>6054</v>
      </c>
      <c r="D162" s="160"/>
      <c r="E162" s="181">
        <v>5778</v>
      </c>
      <c r="F162" s="176"/>
      <c r="G162" s="165">
        <v>5984</v>
      </c>
      <c r="H162" s="160"/>
      <c r="I162" s="181">
        <v>5607</v>
      </c>
      <c r="J162" s="176"/>
      <c r="K162" s="165">
        <v>5834</v>
      </c>
      <c r="L162" s="160"/>
      <c r="M162" s="181">
        <v>6028</v>
      </c>
      <c r="N162" s="176"/>
      <c r="O162" s="165">
        <v>5044</v>
      </c>
      <c r="P162" s="160"/>
      <c r="Q162" s="181">
        <v>5295</v>
      </c>
      <c r="R162" s="176"/>
      <c r="S162" s="165">
        <v>6249</v>
      </c>
      <c r="T162" s="160"/>
      <c r="U162" s="181">
        <v>3262</v>
      </c>
      <c r="V162" s="176"/>
      <c r="W162" s="165">
        <v>5114</v>
      </c>
      <c r="X162" s="160"/>
      <c r="Y162" s="181">
        <v>3873</v>
      </c>
      <c r="Z162" s="176"/>
    </row>
    <row r="163" spans="2:26" ht="15">
      <c r="B163" s="157" t="s">
        <v>83</v>
      </c>
      <c r="C163" s="165">
        <v>53151348</v>
      </c>
      <c r="D163" s="160"/>
      <c r="E163" s="181">
        <v>57198048</v>
      </c>
      <c r="F163" s="176"/>
      <c r="G163" s="165">
        <v>47776548</v>
      </c>
      <c r="H163" s="160"/>
      <c r="I163" s="181">
        <v>56057885</v>
      </c>
      <c r="J163" s="176"/>
      <c r="K163" s="165">
        <v>54828415</v>
      </c>
      <c r="L163" s="160"/>
      <c r="M163" s="181">
        <v>48117130</v>
      </c>
      <c r="N163" s="176"/>
      <c r="O163" s="165">
        <v>39538878</v>
      </c>
      <c r="P163" s="160"/>
      <c r="Q163" s="181">
        <v>42025518</v>
      </c>
      <c r="R163" s="176"/>
      <c r="S163" s="165">
        <v>47446599</v>
      </c>
      <c r="T163" s="160"/>
      <c r="U163" s="181">
        <v>40290882</v>
      </c>
      <c r="V163" s="176"/>
      <c r="W163" s="165">
        <v>46841838</v>
      </c>
      <c r="X163" s="160"/>
      <c r="Y163" s="181">
        <v>35512296</v>
      </c>
      <c r="Z163" s="176"/>
    </row>
    <row r="164" spans="4:26" ht="15">
      <c r="D164" s="160"/>
      <c r="F164" s="176"/>
      <c r="G164" s="158"/>
      <c r="H164" s="160"/>
      <c r="J164" s="176"/>
      <c r="K164" s="158"/>
      <c r="L164" s="160"/>
      <c r="M164" s="174"/>
      <c r="N164" s="176"/>
      <c r="O164" s="158"/>
      <c r="P164" s="160"/>
      <c r="Q164" s="174"/>
      <c r="R164" s="176"/>
      <c r="S164" s="158"/>
      <c r="T164" s="160"/>
      <c r="U164" s="174"/>
      <c r="V164" s="176"/>
      <c r="W164" s="158"/>
      <c r="X164" s="160"/>
      <c r="Y164" s="174"/>
      <c r="Z164" s="176"/>
    </row>
    <row r="165" spans="1:26" ht="15">
      <c r="A165" s="156" t="s">
        <v>105</v>
      </c>
      <c r="B165" s="157" t="s">
        <v>44</v>
      </c>
      <c r="C165" s="165">
        <v>87882</v>
      </c>
      <c r="D165" s="160">
        <v>40912.65972222222</v>
      </c>
      <c r="E165" s="181">
        <v>88702</v>
      </c>
      <c r="F165" s="176">
        <v>40947.666666666664</v>
      </c>
      <c r="G165" s="165">
        <v>87211</v>
      </c>
      <c r="H165" s="160">
        <v>40987.666666666664</v>
      </c>
      <c r="I165" s="181">
        <v>92672</v>
      </c>
      <c r="J165" s="176">
        <v>41026.665972222225</v>
      </c>
      <c r="K165" s="165">
        <v>91506</v>
      </c>
      <c r="L165" s="160">
        <v>41060.65902777778</v>
      </c>
      <c r="M165" s="181">
        <v>101372</v>
      </c>
      <c r="N165" s="176">
        <v>41086.665972222225</v>
      </c>
      <c r="O165" s="165">
        <v>92448</v>
      </c>
      <c r="P165" s="160">
        <v>41110.665972222225</v>
      </c>
      <c r="Q165" s="181">
        <v>99885</v>
      </c>
      <c r="R165" s="176">
        <v>41145.665972222225</v>
      </c>
      <c r="S165" s="165">
        <v>87917</v>
      </c>
      <c r="T165" s="160">
        <v>41171.665972222225</v>
      </c>
      <c r="U165" s="181">
        <v>91155</v>
      </c>
      <c r="V165" s="176">
        <v>41205.665972222225</v>
      </c>
      <c r="W165" s="165">
        <v>110768</v>
      </c>
      <c r="X165" s="160">
        <v>41229.665972222225</v>
      </c>
      <c r="Y165" s="181">
        <v>109555</v>
      </c>
      <c r="Z165" s="176">
        <v>41261.66643518519</v>
      </c>
    </row>
    <row r="166" spans="2:26" ht="15">
      <c r="B166" s="157" t="s">
        <v>80</v>
      </c>
      <c r="C166" s="165">
        <v>15633</v>
      </c>
      <c r="D166" s="160"/>
      <c r="E166" s="181">
        <v>11321</v>
      </c>
      <c r="F166" s="176"/>
      <c r="G166" s="165">
        <v>11991</v>
      </c>
      <c r="H166" s="160"/>
      <c r="I166" s="181">
        <v>18808</v>
      </c>
      <c r="J166" s="176"/>
      <c r="K166" s="165">
        <v>21992</v>
      </c>
      <c r="L166" s="160"/>
      <c r="M166" s="181">
        <v>21822</v>
      </c>
      <c r="N166" s="176"/>
      <c r="O166" s="165">
        <v>21792</v>
      </c>
      <c r="P166" s="160"/>
      <c r="Q166" s="181">
        <v>28531</v>
      </c>
      <c r="R166" s="176"/>
      <c r="S166" s="165">
        <v>22405</v>
      </c>
      <c r="T166" s="160"/>
      <c r="U166" s="181">
        <v>27051</v>
      </c>
      <c r="V166" s="176"/>
      <c r="W166" s="165">
        <v>28923</v>
      </c>
      <c r="X166" s="160"/>
      <c r="Y166" s="181">
        <v>25346</v>
      </c>
      <c r="Z166" s="176"/>
    </row>
    <row r="167" spans="2:26" ht="15">
      <c r="B167" s="157" t="s">
        <v>88</v>
      </c>
      <c r="C167" s="165">
        <v>8276</v>
      </c>
      <c r="D167" s="160"/>
      <c r="E167" s="181">
        <v>6883</v>
      </c>
      <c r="F167" s="176"/>
      <c r="G167" s="165">
        <v>7155</v>
      </c>
      <c r="H167" s="160"/>
      <c r="I167" s="181">
        <v>9999</v>
      </c>
      <c r="J167" s="176"/>
      <c r="K167" s="165">
        <v>10655</v>
      </c>
      <c r="L167" s="160"/>
      <c r="M167" s="181">
        <v>11231</v>
      </c>
      <c r="N167" s="176"/>
      <c r="O167" s="165">
        <v>10952</v>
      </c>
      <c r="P167" s="160"/>
      <c r="Q167" s="181">
        <v>11646</v>
      </c>
      <c r="R167" s="176"/>
      <c r="S167" s="165">
        <v>10946</v>
      </c>
      <c r="T167" s="160"/>
      <c r="U167" s="181">
        <v>10451</v>
      </c>
      <c r="V167" s="176"/>
      <c r="W167" s="165">
        <v>17201</v>
      </c>
      <c r="X167" s="160"/>
      <c r="Y167" s="181">
        <v>11838</v>
      </c>
      <c r="Z167" s="176"/>
    </row>
    <row r="168" spans="2:26" ht="15">
      <c r="B168" s="157" t="s">
        <v>82</v>
      </c>
      <c r="C168" s="165">
        <v>6290</v>
      </c>
      <c r="D168" s="160"/>
      <c r="E168" s="181">
        <v>5181</v>
      </c>
      <c r="F168" s="176"/>
      <c r="G168" s="165">
        <v>4948</v>
      </c>
      <c r="H168" s="160"/>
      <c r="I168" s="181">
        <v>5358</v>
      </c>
      <c r="J168" s="176"/>
      <c r="K168" s="165">
        <v>6481</v>
      </c>
      <c r="L168" s="160"/>
      <c r="M168" s="181">
        <v>6255</v>
      </c>
      <c r="N168" s="176"/>
      <c r="O168" s="165">
        <v>6616</v>
      </c>
      <c r="P168" s="160"/>
      <c r="Q168" s="181">
        <v>5601</v>
      </c>
      <c r="R168" s="176"/>
      <c r="S168" s="165">
        <v>6197</v>
      </c>
      <c r="T168" s="160"/>
      <c r="U168" s="181">
        <v>5783</v>
      </c>
      <c r="V168" s="176"/>
      <c r="W168" s="165">
        <v>6588</v>
      </c>
      <c r="X168" s="160"/>
      <c r="Y168" s="181">
        <v>5655</v>
      </c>
      <c r="Z168" s="176"/>
    </row>
    <row r="169" spans="2:26" ht="15">
      <c r="B169" s="157" t="s">
        <v>89</v>
      </c>
      <c r="C169" s="165">
        <v>4875</v>
      </c>
      <c r="D169" s="160"/>
      <c r="E169" s="181">
        <v>4279</v>
      </c>
      <c r="F169" s="176"/>
      <c r="G169" s="165">
        <v>3967</v>
      </c>
      <c r="H169" s="160"/>
      <c r="I169" s="181">
        <v>3975</v>
      </c>
      <c r="J169" s="176"/>
      <c r="K169" s="165">
        <v>4836</v>
      </c>
      <c r="L169" s="160"/>
      <c r="M169" s="181">
        <v>4253</v>
      </c>
      <c r="N169" s="176"/>
      <c r="O169" s="165">
        <v>4892</v>
      </c>
      <c r="P169" s="160"/>
      <c r="Q169" s="181">
        <v>4115</v>
      </c>
      <c r="R169" s="176"/>
      <c r="S169" s="165">
        <v>3813</v>
      </c>
      <c r="T169" s="160"/>
      <c r="U169" s="181">
        <v>3457</v>
      </c>
      <c r="V169" s="176"/>
      <c r="W169" s="165">
        <v>3688</v>
      </c>
      <c r="X169" s="160"/>
      <c r="Y169" s="181">
        <v>3892</v>
      </c>
      <c r="Z169" s="176"/>
    </row>
    <row r="170" spans="2:26" ht="15">
      <c r="B170" s="157" t="s">
        <v>83</v>
      </c>
      <c r="C170" s="165">
        <v>48834548</v>
      </c>
      <c r="D170" s="160"/>
      <c r="E170" s="181">
        <v>49909596</v>
      </c>
      <c r="F170" s="176"/>
      <c r="G170" s="165">
        <v>42320512</v>
      </c>
      <c r="H170" s="160"/>
      <c r="I170" s="181">
        <v>49435946</v>
      </c>
      <c r="J170" s="176"/>
      <c r="K170" s="165">
        <v>46852318</v>
      </c>
      <c r="L170" s="160"/>
      <c r="M170" s="181">
        <v>43454221</v>
      </c>
      <c r="N170" s="176"/>
      <c r="O170" s="165">
        <v>39422517</v>
      </c>
      <c r="P170" s="160"/>
      <c r="Q170" s="181">
        <v>40267295</v>
      </c>
      <c r="R170" s="176"/>
      <c r="S170" s="165">
        <v>36808296</v>
      </c>
      <c r="T170" s="160"/>
      <c r="U170" s="181">
        <v>35897809</v>
      </c>
      <c r="V170" s="176"/>
      <c r="W170" s="165">
        <v>36870150</v>
      </c>
      <c r="X170" s="160"/>
      <c r="Y170" s="181">
        <v>34746469</v>
      </c>
      <c r="Z170" s="176"/>
    </row>
    <row r="171" spans="4:26" ht="15">
      <c r="D171" s="160"/>
      <c r="F171" s="176"/>
      <c r="G171" s="158"/>
      <c r="H171" s="160"/>
      <c r="J171" s="176"/>
      <c r="K171" s="158"/>
      <c r="L171" s="160"/>
      <c r="M171" s="174"/>
      <c r="N171" s="176"/>
      <c r="O171" s="158"/>
      <c r="P171" s="160"/>
      <c r="Q171" s="174"/>
      <c r="R171" s="176"/>
      <c r="S171" s="158"/>
      <c r="T171" s="160"/>
      <c r="U171" s="174"/>
      <c r="V171" s="176"/>
      <c r="W171" s="158"/>
      <c r="X171" s="160"/>
      <c r="Y171" s="174"/>
      <c r="Z171" s="176"/>
    </row>
    <row r="172" spans="1:26" ht="15">
      <c r="A172" s="463" t="s">
        <v>106</v>
      </c>
      <c r="B172" s="461" t="s">
        <v>41</v>
      </c>
      <c r="C172" s="459">
        <f>C1</f>
        <v>40909</v>
      </c>
      <c r="D172" s="459"/>
      <c r="E172" s="457">
        <f>E1</f>
        <v>40940</v>
      </c>
      <c r="F172" s="457"/>
      <c r="G172" s="459">
        <f>G1</f>
        <v>40969</v>
      </c>
      <c r="H172" s="459"/>
      <c r="I172" s="457">
        <f>I1</f>
        <v>41000</v>
      </c>
      <c r="J172" s="457"/>
      <c r="K172" s="459">
        <f>K1</f>
        <v>41030</v>
      </c>
      <c r="L172" s="459"/>
      <c r="M172" s="457">
        <f>M1</f>
        <v>41061</v>
      </c>
      <c r="N172" s="457"/>
      <c r="O172" s="459">
        <f>O1</f>
        <v>41091</v>
      </c>
      <c r="P172" s="459"/>
      <c r="Q172" s="457">
        <f>Q1</f>
        <v>41122</v>
      </c>
      <c r="R172" s="457"/>
      <c r="S172" s="459">
        <f>S1</f>
        <v>41153</v>
      </c>
      <c r="T172" s="459"/>
      <c r="U172" s="457">
        <f>U1</f>
        <v>41183</v>
      </c>
      <c r="V172" s="457"/>
      <c r="W172" s="459">
        <f>W1</f>
        <v>41214</v>
      </c>
      <c r="X172" s="459"/>
      <c r="Y172" s="457">
        <f>Y1</f>
        <v>41244</v>
      </c>
      <c r="Z172" s="457"/>
    </row>
    <row r="173" spans="1:26" ht="15">
      <c r="A173" s="464"/>
      <c r="B173" s="465"/>
      <c r="C173" s="163" t="str">
        <f>C2</f>
        <v>Peak Rate</v>
      </c>
      <c r="D173" s="164" t="str">
        <f>D2</f>
        <v>Time of Peak</v>
      </c>
      <c r="E173" s="179" t="str">
        <f>E2</f>
        <v>Peak Rate</v>
      </c>
      <c r="F173" s="180" t="str">
        <f>F2</f>
        <v>Time of Peak</v>
      </c>
      <c r="G173" s="163" t="str">
        <f>G2</f>
        <v>Peak Rate</v>
      </c>
      <c r="H173" s="164" t="str">
        <f>H2</f>
        <v>Time of Peak</v>
      </c>
      <c r="I173" s="179" t="str">
        <f>I2</f>
        <v>Peak Rate</v>
      </c>
      <c r="J173" s="180" t="str">
        <f>J2</f>
        <v>Time of Peak</v>
      </c>
      <c r="K173" s="163" t="str">
        <f>K2</f>
        <v>Peak Rate</v>
      </c>
      <c r="L173" s="164" t="str">
        <f>L2</f>
        <v>Time of Peak</v>
      </c>
      <c r="M173" s="179" t="str">
        <f>M2</f>
        <v>Peak Rate</v>
      </c>
      <c r="N173" s="180" t="str">
        <f>N2</f>
        <v>Time of Peak</v>
      </c>
      <c r="O173" s="163" t="str">
        <f>O2</f>
        <v>Peak Rate</v>
      </c>
      <c r="P173" s="164" t="str">
        <f>P2</f>
        <v>Time of Peak</v>
      </c>
      <c r="Q173" s="179" t="str">
        <f>Q2</f>
        <v>Peak Rate</v>
      </c>
      <c r="R173" s="180" t="str">
        <f>R2</f>
        <v>Time of Peak</v>
      </c>
      <c r="S173" s="163" t="str">
        <f>S2</f>
        <v>Peak Rate</v>
      </c>
      <c r="T173" s="164" t="str">
        <f>T2</f>
        <v>Time of Peak</v>
      </c>
      <c r="U173" s="179" t="str">
        <f>U2</f>
        <v>Peak Rate</v>
      </c>
      <c r="V173" s="180" t="str">
        <f>V2</f>
        <v>Time of Peak</v>
      </c>
      <c r="W173" s="163" t="str">
        <f>W2</f>
        <v>Peak Rate</v>
      </c>
      <c r="X173" s="164" t="str">
        <f>X2</f>
        <v>Time of Peak</v>
      </c>
      <c r="Y173" s="179" t="str">
        <f>Y2</f>
        <v>Peak Rate</v>
      </c>
      <c r="Z173" s="180" t="str">
        <f>Z2</f>
        <v>Time of Peak</v>
      </c>
    </row>
    <row r="174" spans="7:26" ht="15">
      <c r="G174" s="158"/>
      <c r="H174" s="158"/>
      <c r="K174" s="158"/>
      <c r="L174" s="158"/>
      <c r="M174" s="174"/>
      <c r="N174" s="174"/>
      <c r="O174" s="158"/>
      <c r="P174" s="158"/>
      <c r="Q174" s="174"/>
      <c r="R174" s="174"/>
      <c r="S174" s="158"/>
      <c r="T174" s="158"/>
      <c r="U174" s="174"/>
      <c r="V174" s="174"/>
      <c r="W174" s="158"/>
      <c r="X174" s="158"/>
      <c r="Y174" s="174"/>
      <c r="Z174" s="174"/>
    </row>
    <row r="175" spans="1:26" ht="15">
      <c r="A175" s="156" t="s">
        <v>107</v>
      </c>
      <c r="B175" s="157" t="s">
        <v>44</v>
      </c>
      <c r="C175" s="158">
        <v>228</v>
      </c>
      <c r="D175" s="168">
        <v>40933.3125</v>
      </c>
      <c r="E175" s="174">
        <v>228</v>
      </c>
      <c r="F175" s="183">
        <v>40947.3125</v>
      </c>
      <c r="G175" s="158">
        <v>229</v>
      </c>
      <c r="H175" s="168">
        <v>40970.3125</v>
      </c>
      <c r="I175" s="174">
        <v>228</v>
      </c>
      <c r="J175" s="183">
        <v>41010.3125</v>
      </c>
      <c r="K175" s="158">
        <v>400</v>
      </c>
      <c r="L175" s="168">
        <v>41053.3125</v>
      </c>
      <c r="M175" s="174">
        <v>230</v>
      </c>
      <c r="N175" s="183">
        <v>41061.31180555555</v>
      </c>
      <c r="O175" s="158">
        <v>235</v>
      </c>
      <c r="P175" s="168">
        <v>41121.31180555555</v>
      </c>
      <c r="Q175" s="174">
        <v>235</v>
      </c>
      <c r="R175" s="183">
        <v>41123.31180555555</v>
      </c>
      <c r="S175" s="158">
        <v>233</v>
      </c>
      <c r="T175" s="168">
        <v>41157.31180555555</v>
      </c>
      <c r="U175" s="174">
        <v>236</v>
      </c>
      <c r="V175" s="183">
        <v>41200.31180555555</v>
      </c>
      <c r="W175" s="158">
        <v>237</v>
      </c>
      <c r="X175" s="168">
        <v>41214.31180555555</v>
      </c>
      <c r="Y175" s="174">
        <v>235</v>
      </c>
      <c r="Z175" s="183">
        <v>41269.31228009259</v>
      </c>
    </row>
    <row r="176" spans="4:26" ht="15">
      <c r="D176" s="161"/>
      <c r="F176" s="178"/>
      <c r="G176" s="158"/>
      <c r="H176" s="161"/>
      <c r="J176" s="178"/>
      <c r="K176" s="158"/>
      <c r="L176" s="161"/>
      <c r="M176" s="174"/>
      <c r="N176" s="178"/>
      <c r="O176" s="158"/>
      <c r="P176" s="161"/>
      <c r="Q176" s="174"/>
      <c r="R176" s="178"/>
      <c r="S176" s="158"/>
      <c r="T176" s="161"/>
      <c r="U176" s="174"/>
      <c r="V176" s="178"/>
      <c r="W176" s="158"/>
      <c r="X176" s="161"/>
      <c r="Y176" s="174"/>
      <c r="Z176" s="178"/>
    </row>
    <row r="177" spans="1:26" ht="15">
      <c r="A177" s="156" t="s">
        <v>108</v>
      </c>
      <c r="B177" s="157" t="s">
        <v>44</v>
      </c>
      <c r="C177" s="158">
        <v>531</v>
      </c>
      <c r="D177" s="168">
        <v>40925.72222222222</v>
      </c>
      <c r="E177" s="174">
        <v>531</v>
      </c>
      <c r="F177" s="183">
        <v>40962.72222222222</v>
      </c>
      <c r="G177" s="158">
        <v>531</v>
      </c>
      <c r="H177" s="168">
        <v>40990.72222222222</v>
      </c>
      <c r="I177" s="174">
        <v>531</v>
      </c>
      <c r="J177" s="183">
        <v>41022.72222222222</v>
      </c>
      <c r="K177" s="158">
        <v>531</v>
      </c>
      <c r="L177" s="168">
        <v>41039.72152777778</v>
      </c>
      <c r="M177" s="174">
        <v>531</v>
      </c>
      <c r="N177" s="183">
        <v>41064.72152777778</v>
      </c>
      <c r="O177" s="158">
        <v>478</v>
      </c>
      <c r="P177" s="168">
        <v>41107.72152777778</v>
      </c>
      <c r="Q177" s="174">
        <v>530</v>
      </c>
      <c r="R177" s="183">
        <v>41144.72152777778</v>
      </c>
      <c r="S177" s="158">
        <v>478</v>
      </c>
      <c r="T177" s="168">
        <v>41180.72152777778</v>
      </c>
      <c r="U177" s="174">
        <v>531</v>
      </c>
      <c r="V177" s="183">
        <v>41201.72152777778</v>
      </c>
      <c r="W177" s="158">
        <v>425</v>
      </c>
      <c r="X177" s="168">
        <v>41215.72152777778</v>
      </c>
      <c r="Y177" s="174">
        <v>477</v>
      </c>
      <c r="Z177" s="183">
        <v>41255.72200231482</v>
      </c>
    </row>
    <row r="178" spans="3:26" ht="15">
      <c r="C178" s="159"/>
      <c r="D178" s="161"/>
      <c r="E178" s="175"/>
      <c r="F178" s="178"/>
      <c r="G178" s="159"/>
      <c r="H178" s="161"/>
      <c r="I178" s="175"/>
      <c r="J178" s="178"/>
      <c r="K178" s="159"/>
      <c r="L178" s="161"/>
      <c r="M178" s="175"/>
      <c r="N178" s="178"/>
      <c r="O178" s="159"/>
      <c r="P178" s="161"/>
      <c r="Q178" s="175"/>
      <c r="R178" s="178"/>
      <c r="S178" s="159"/>
      <c r="T178" s="161"/>
      <c r="U178" s="175"/>
      <c r="V178" s="178"/>
      <c r="W178" s="159"/>
      <c r="X178" s="161"/>
      <c r="Y178" s="175"/>
      <c r="Z178" s="178"/>
    </row>
    <row r="179" spans="1:26" ht="15">
      <c r="A179" s="156" t="s">
        <v>109</v>
      </c>
      <c r="B179" s="157" t="s">
        <v>44</v>
      </c>
      <c r="C179" s="159">
        <v>143</v>
      </c>
      <c r="D179" s="168">
        <v>40926.60763888889</v>
      </c>
      <c r="E179" s="175">
        <v>378</v>
      </c>
      <c r="F179" s="183">
        <v>40948.72222222222</v>
      </c>
      <c r="G179" s="159">
        <v>235</v>
      </c>
      <c r="H179" s="168">
        <v>40995.631944444445</v>
      </c>
      <c r="I179" s="175">
        <v>316</v>
      </c>
      <c r="J179" s="183">
        <v>41009.72222222222</v>
      </c>
      <c r="K179" s="159">
        <v>383</v>
      </c>
      <c r="L179" s="168">
        <v>41053.72222222222</v>
      </c>
      <c r="M179" s="175">
        <v>352</v>
      </c>
      <c r="N179" s="183">
        <v>41071.72222222222</v>
      </c>
      <c r="O179" s="159">
        <v>393</v>
      </c>
      <c r="P179" s="168">
        <v>41120.72222222222</v>
      </c>
      <c r="Q179" s="175">
        <v>362</v>
      </c>
      <c r="R179" s="183">
        <v>41150.72222222222</v>
      </c>
      <c r="S179" s="159">
        <v>296</v>
      </c>
      <c r="T179" s="168">
        <v>41177.72152777778</v>
      </c>
      <c r="U179" s="175">
        <v>379</v>
      </c>
      <c r="V179" s="183">
        <v>41192.72152777778</v>
      </c>
      <c r="W179" s="159">
        <v>330</v>
      </c>
      <c r="X179" s="168">
        <v>41219.72152777778</v>
      </c>
      <c r="Y179" s="175">
        <v>334</v>
      </c>
      <c r="Z179" s="183">
        <v>41254.72219907407</v>
      </c>
    </row>
    <row r="180" spans="4:10" ht="15">
      <c r="D180" s="161"/>
      <c r="F180" s="178"/>
      <c r="J180" s="178"/>
    </row>
  </sheetData>
  <sheetProtection/>
  <mergeCells count="42">
    <mergeCell ref="O172:P172"/>
    <mergeCell ref="S1:T1"/>
    <mergeCell ref="S25:T25"/>
    <mergeCell ref="S172:T172"/>
    <mergeCell ref="Q1:R1"/>
    <mergeCell ref="M172:N172"/>
    <mergeCell ref="G1:H1"/>
    <mergeCell ref="G25:H25"/>
    <mergeCell ref="G172:H172"/>
    <mergeCell ref="I172:J172"/>
    <mergeCell ref="I1:J1"/>
    <mergeCell ref="E172:F172"/>
    <mergeCell ref="I25:J25"/>
    <mergeCell ref="K172:L172"/>
    <mergeCell ref="A172:A173"/>
    <mergeCell ref="B172:B173"/>
    <mergeCell ref="C172:D172"/>
    <mergeCell ref="A1:A2"/>
    <mergeCell ref="B1:B2"/>
    <mergeCell ref="C1:D1"/>
    <mergeCell ref="A25:A26"/>
    <mergeCell ref="E1:F1"/>
    <mergeCell ref="E25:F25"/>
    <mergeCell ref="B25:B26"/>
    <mergeCell ref="C25:D25"/>
    <mergeCell ref="Y1:Z1"/>
    <mergeCell ref="Y25:Z25"/>
    <mergeCell ref="M1:N1"/>
    <mergeCell ref="M25:N25"/>
    <mergeCell ref="O1:P1"/>
    <mergeCell ref="O25:P25"/>
    <mergeCell ref="K1:L1"/>
    <mergeCell ref="K25:L25"/>
    <mergeCell ref="Y172:Z172"/>
    <mergeCell ref="Q25:R25"/>
    <mergeCell ref="Q172:R172"/>
    <mergeCell ref="W1:X1"/>
    <mergeCell ref="W25:X25"/>
    <mergeCell ref="W172:X172"/>
    <mergeCell ref="U1:V1"/>
    <mergeCell ref="U25:V25"/>
    <mergeCell ref="U172:V172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09"/>
  <sheetViews>
    <sheetView zoomScale="85" zoomScaleNormal="85" zoomScalePageLayoutView="0" workbookViewId="0" topLeftCell="A1">
      <pane xSplit="2" ySplit="2" topLeftCell="Y14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8" sqref="C18:F18"/>
    </sheetView>
  </sheetViews>
  <sheetFormatPr defaultColWidth="9.140625" defaultRowHeight="12.75"/>
  <cols>
    <col min="1" max="1" width="39.57421875" style="5" customWidth="1"/>
    <col min="2" max="2" width="17.421875" style="17" bestFit="1" customWidth="1"/>
    <col min="3" max="3" width="18.00390625" style="92" bestFit="1" customWidth="1"/>
    <col min="4" max="4" width="24.421875" style="92" customWidth="1"/>
    <col min="5" max="5" width="18.00390625" style="144" bestFit="1" customWidth="1"/>
    <col min="6" max="6" width="23.421875" style="144" bestFit="1" customWidth="1"/>
    <col min="7" max="7" width="18.00390625" style="92" bestFit="1" customWidth="1"/>
    <col min="8" max="8" width="24.421875" style="92" customWidth="1"/>
    <col min="9" max="9" width="18.00390625" style="144" bestFit="1" customWidth="1"/>
    <col min="10" max="10" width="23.421875" style="144" bestFit="1" customWidth="1"/>
    <col min="11" max="11" width="18.00390625" style="92" bestFit="1" customWidth="1"/>
    <col min="12" max="12" width="23.421875" style="92" bestFit="1" customWidth="1"/>
    <col min="13" max="13" width="18.00390625" style="144" bestFit="1" customWidth="1"/>
    <col min="14" max="14" width="23.421875" style="144" bestFit="1" customWidth="1"/>
    <col min="15" max="15" width="18.00390625" style="92" bestFit="1" customWidth="1"/>
    <col min="16" max="16" width="23.421875" style="92" bestFit="1" customWidth="1"/>
    <col min="17" max="17" width="17.8515625" style="144" customWidth="1"/>
    <col min="18" max="18" width="23.421875" style="144" bestFit="1" customWidth="1"/>
    <col min="19" max="19" width="18.00390625" style="92" bestFit="1" customWidth="1"/>
    <col min="20" max="20" width="23.421875" style="92" bestFit="1" customWidth="1"/>
    <col min="21" max="21" width="17.8515625" style="144" customWidth="1"/>
    <col min="22" max="22" width="24.8515625" style="144" bestFit="1" customWidth="1"/>
    <col min="23" max="23" width="18.00390625" style="92" bestFit="1" customWidth="1"/>
    <col min="24" max="24" width="24.8515625" style="92" bestFit="1" customWidth="1"/>
    <col min="25" max="25" width="17.8515625" style="144" customWidth="1"/>
    <col min="26" max="26" width="24.8515625" style="144" bestFit="1" customWidth="1"/>
  </cols>
  <sheetData>
    <row r="1" spans="1:26" ht="12.75" customHeight="1">
      <c r="A1" s="469" t="s">
        <v>78</v>
      </c>
      <c r="B1" s="471" t="s">
        <v>41</v>
      </c>
      <c r="C1" s="466">
        <v>40544</v>
      </c>
      <c r="D1" s="466"/>
      <c r="E1" s="467">
        <v>40575</v>
      </c>
      <c r="F1" s="467"/>
      <c r="G1" s="466">
        <v>40603</v>
      </c>
      <c r="H1" s="466"/>
      <c r="I1" s="467">
        <v>40634</v>
      </c>
      <c r="J1" s="467"/>
      <c r="K1" s="466">
        <v>40664</v>
      </c>
      <c r="L1" s="466"/>
      <c r="M1" s="467">
        <v>40695</v>
      </c>
      <c r="N1" s="467"/>
      <c r="O1" s="466">
        <v>40725</v>
      </c>
      <c r="P1" s="466"/>
      <c r="Q1" s="467">
        <v>40756</v>
      </c>
      <c r="R1" s="467"/>
      <c r="S1" s="466">
        <v>40787</v>
      </c>
      <c r="T1" s="466"/>
      <c r="U1" s="467">
        <v>40817</v>
      </c>
      <c r="V1" s="467"/>
      <c r="W1" s="466">
        <v>40848</v>
      </c>
      <c r="X1" s="466"/>
      <c r="Y1" s="467">
        <v>40878</v>
      </c>
      <c r="Z1" s="467"/>
    </row>
    <row r="2" spans="1:26" ht="14.25">
      <c r="A2" s="470"/>
      <c r="B2" s="474"/>
      <c r="C2" s="90" t="s">
        <v>42</v>
      </c>
      <c r="D2" s="91" t="s">
        <v>66</v>
      </c>
      <c r="E2" s="138" t="s">
        <v>42</v>
      </c>
      <c r="F2" s="139" t="s">
        <v>66</v>
      </c>
      <c r="G2" s="90" t="s">
        <v>42</v>
      </c>
      <c r="H2" s="91" t="s">
        <v>66</v>
      </c>
      <c r="I2" s="138" t="s">
        <v>42</v>
      </c>
      <c r="J2" s="139" t="s">
        <v>66</v>
      </c>
      <c r="K2" s="90" t="s">
        <v>42</v>
      </c>
      <c r="L2" s="91" t="s">
        <v>66</v>
      </c>
      <c r="M2" s="138" t="s">
        <v>42</v>
      </c>
      <c r="N2" s="139" t="s">
        <v>66</v>
      </c>
      <c r="O2" s="90" t="s">
        <v>42</v>
      </c>
      <c r="P2" s="91" t="s">
        <v>66</v>
      </c>
      <c r="Q2" s="138" t="s">
        <v>42</v>
      </c>
      <c r="R2" s="139" t="s">
        <v>66</v>
      </c>
      <c r="S2" s="90" t="s">
        <v>42</v>
      </c>
      <c r="T2" s="91" t="s">
        <v>66</v>
      </c>
      <c r="U2" s="138" t="s">
        <v>42</v>
      </c>
      <c r="V2" s="139" t="s">
        <v>66</v>
      </c>
      <c r="W2" s="90" t="s">
        <v>42</v>
      </c>
      <c r="X2" s="91" t="s">
        <v>66</v>
      </c>
      <c r="Y2" s="138" t="s">
        <v>42</v>
      </c>
      <c r="Z2" s="139" t="s">
        <v>66</v>
      </c>
    </row>
    <row r="3" ht="14.25"/>
    <row r="4" spans="1:26" ht="14.25">
      <c r="A4" s="5" t="s">
        <v>79</v>
      </c>
      <c r="B4" s="17" t="s">
        <v>44</v>
      </c>
      <c r="C4" s="93">
        <v>91033</v>
      </c>
      <c r="D4" s="93"/>
      <c r="E4" s="140">
        <v>92562</v>
      </c>
      <c r="F4" s="140"/>
      <c r="G4" s="93">
        <v>143058</v>
      </c>
      <c r="H4" s="93"/>
      <c r="I4" s="140">
        <v>122684</v>
      </c>
      <c r="J4" s="140"/>
      <c r="K4" s="93">
        <v>134772</v>
      </c>
      <c r="L4" s="93"/>
      <c r="M4" s="140">
        <v>138275</v>
      </c>
      <c r="N4" s="140"/>
      <c r="O4" s="93">
        <v>156006</v>
      </c>
      <c r="P4" s="93"/>
      <c r="Q4" s="140">
        <v>156185</v>
      </c>
      <c r="R4" s="140"/>
      <c r="S4" s="93">
        <v>141919</v>
      </c>
      <c r="T4" s="93"/>
      <c r="U4" s="140">
        <v>147296</v>
      </c>
      <c r="V4" s="140"/>
      <c r="W4" s="93">
        <v>171779</v>
      </c>
      <c r="X4" s="93"/>
      <c r="Y4" s="140">
        <v>155438</v>
      </c>
      <c r="Z4" s="140"/>
    </row>
    <row r="5" spans="2:26" ht="14.25">
      <c r="B5" s="17" t="s">
        <v>80</v>
      </c>
      <c r="C5" s="93">
        <v>42050</v>
      </c>
      <c r="D5" s="94">
        <v>40568.63402777778</v>
      </c>
      <c r="E5" s="140">
        <v>49322</v>
      </c>
      <c r="F5" s="141">
        <v>40584.660416666666</v>
      </c>
      <c r="G5" s="93">
        <v>73599</v>
      </c>
      <c r="H5" s="94">
        <v>40620.65972222222</v>
      </c>
      <c r="I5" s="140">
        <v>56207</v>
      </c>
      <c r="J5" s="141">
        <v>40662.65972222222</v>
      </c>
      <c r="K5" s="93">
        <v>68095</v>
      </c>
      <c r="L5" s="152">
        <v>40694.65972222222</v>
      </c>
      <c r="M5" s="140">
        <v>85900</v>
      </c>
      <c r="N5" s="141">
        <v>40718.65972222222</v>
      </c>
      <c r="O5" s="93">
        <v>79326</v>
      </c>
      <c r="P5" s="152">
        <v>40751.65972222222</v>
      </c>
      <c r="Q5" s="140">
        <v>94053</v>
      </c>
      <c r="R5" s="141">
        <v>40763.65972222222</v>
      </c>
      <c r="S5" s="93">
        <v>83634</v>
      </c>
      <c r="T5" s="152">
        <v>40802.65972222222</v>
      </c>
      <c r="U5" s="140">
        <v>88179</v>
      </c>
      <c r="V5" s="151">
        <v>40834.66388888889</v>
      </c>
      <c r="W5" s="93">
        <v>92223</v>
      </c>
      <c r="X5" s="152">
        <v>40848.6625</v>
      </c>
      <c r="Y5" s="140">
        <v>72935</v>
      </c>
      <c r="Z5" s="151">
        <v>40893.65972222222</v>
      </c>
    </row>
    <row r="6" spans="2:26" ht="14.25">
      <c r="B6" s="17" t="s">
        <v>81</v>
      </c>
      <c r="C6" s="93">
        <v>22760</v>
      </c>
      <c r="D6" s="93"/>
      <c r="E6" s="140">
        <v>30172</v>
      </c>
      <c r="F6" s="140"/>
      <c r="G6" s="93">
        <v>37564</v>
      </c>
      <c r="H6" s="93"/>
      <c r="I6" s="140">
        <v>25981</v>
      </c>
      <c r="J6" s="140"/>
      <c r="K6" s="93">
        <v>30116</v>
      </c>
      <c r="L6" s="93"/>
      <c r="M6" s="140">
        <v>39119</v>
      </c>
      <c r="N6" s="140"/>
      <c r="O6" s="93">
        <v>41542</v>
      </c>
      <c r="P6" s="93"/>
      <c r="Q6" s="140">
        <v>57317</v>
      </c>
      <c r="R6" s="140"/>
      <c r="S6" s="93">
        <v>62589</v>
      </c>
      <c r="T6" s="93"/>
      <c r="U6" s="140">
        <v>65693</v>
      </c>
      <c r="V6" s="140"/>
      <c r="W6" s="93">
        <v>65862</v>
      </c>
      <c r="X6" s="93"/>
      <c r="Y6" s="140">
        <v>44876</v>
      </c>
      <c r="Z6" s="140"/>
    </row>
    <row r="7" spans="2:26" ht="14.25">
      <c r="B7" s="17" t="s">
        <v>82</v>
      </c>
      <c r="C7" s="93">
        <v>18864</v>
      </c>
      <c r="D7" s="93"/>
      <c r="E7" s="140">
        <v>27106</v>
      </c>
      <c r="F7" s="140"/>
      <c r="G7" s="93">
        <v>32152</v>
      </c>
      <c r="H7" s="93"/>
      <c r="I7" s="140">
        <v>19460</v>
      </c>
      <c r="J7" s="140"/>
      <c r="K7" s="93">
        <v>21894</v>
      </c>
      <c r="L7" s="93"/>
      <c r="M7" s="140">
        <v>32416</v>
      </c>
      <c r="N7" s="140"/>
      <c r="O7" s="93">
        <v>29695</v>
      </c>
      <c r="P7" s="93"/>
      <c r="Q7" s="140">
        <v>54068</v>
      </c>
      <c r="R7" s="140"/>
      <c r="S7" s="93">
        <v>52438</v>
      </c>
      <c r="T7" s="93"/>
      <c r="U7" s="140">
        <v>54414</v>
      </c>
      <c r="V7" s="140"/>
      <c r="W7" s="93">
        <v>61256</v>
      </c>
      <c r="X7" s="93"/>
      <c r="Y7" s="140">
        <v>41997</v>
      </c>
      <c r="Z7" s="140"/>
    </row>
    <row r="8" spans="2:26" ht="14.25">
      <c r="B8" s="17" t="s">
        <v>83</v>
      </c>
      <c r="C8" s="93">
        <v>163526006</v>
      </c>
      <c r="D8" s="88">
        <v>40571</v>
      </c>
      <c r="E8" s="140">
        <v>152374001</v>
      </c>
      <c r="F8" s="142">
        <v>40598</v>
      </c>
      <c r="G8" s="93">
        <v>233710253</v>
      </c>
      <c r="H8" s="88">
        <v>40618</v>
      </c>
      <c r="I8" s="140">
        <v>128334650</v>
      </c>
      <c r="J8" s="142">
        <v>40651</v>
      </c>
      <c r="K8" s="93">
        <v>154582802</v>
      </c>
      <c r="L8" s="88">
        <v>40668</v>
      </c>
      <c r="M8" s="140">
        <v>193354509</v>
      </c>
      <c r="N8" s="142">
        <v>40717</v>
      </c>
      <c r="O8" s="93">
        <v>187052307</v>
      </c>
      <c r="P8" s="88">
        <v>40738</v>
      </c>
      <c r="Q8" s="140">
        <v>453955258</v>
      </c>
      <c r="R8" s="142">
        <v>40763</v>
      </c>
      <c r="S8" s="93">
        <v>310667945</v>
      </c>
      <c r="T8" s="88">
        <v>40808</v>
      </c>
      <c r="U8" s="140">
        <v>340980528</v>
      </c>
      <c r="V8" s="142">
        <v>40820</v>
      </c>
      <c r="W8" s="93">
        <v>318857441</v>
      </c>
      <c r="X8" s="88">
        <v>40848</v>
      </c>
      <c r="Y8" s="140">
        <v>196495574</v>
      </c>
      <c r="Z8" s="142">
        <v>40885</v>
      </c>
    </row>
    <row r="9" spans="1:26" ht="14.25">
      <c r="A9" s="103" t="s">
        <v>84</v>
      </c>
      <c r="C9" s="93">
        <v>2276517390</v>
      </c>
      <c r="D9" s="93"/>
      <c r="E9" s="140">
        <v>2148822981</v>
      </c>
      <c r="F9" s="140"/>
      <c r="G9" s="93">
        <v>2669288063</v>
      </c>
      <c r="H9" s="93"/>
      <c r="I9" s="140">
        <v>1981299357</v>
      </c>
      <c r="J9" s="140"/>
      <c r="K9" s="93">
        <v>2654128537</v>
      </c>
      <c r="L9" s="93"/>
      <c r="M9" s="140">
        <v>2978512790</v>
      </c>
      <c r="N9" s="140"/>
      <c r="O9" s="93">
        <v>2890472832</v>
      </c>
      <c r="P9" s="93"/>
      <c r="Q9" s="140">
        <v>5927983804</v>
      </c>
      <c r="R9" s="140"/>
      <c r="S9" s="93">
        <v>4739004725</v>
      </c>
      <c r="T9" s="93"/>
      <c r="U9" s="140">
        <v>4637078084</v>
      </c>
      <c r="V9" s="140"/>
      <c r="W9" s="93">
        <v>3994682553</v>
      </c>
      <c r="X9" s="93"/>
      <c r="Y9" s="140">
        <v>3015917458</v>
      </c>
      <c r="Z9" s="140"/>
    </row>
    <row r="10" spans="1:26" ht="14.25">
      <c r="A10" s="103"/>
      <c r="C10" s="93"/>
      <c r="D10" s="93"/>
      <c r="E10" s="140"/>
      <c r="F10" s="140"/>
      <c r="G10" s="93"/>
      <c r="H10" s="93"/>
      <c r="I10" s="140"/>
      <c r="J10" s="140"/>
      <c r="K10" s="93"/>
      <c r="L10" s="93"/>
      <c r="M10" s="140"/>
      <c r="N10" s="140"/>
      <c r="O10" s="93"/>
      <c r="P10" s="93"/>
      <c r="Q10" s="140"/>
      <c r="R10" s="140"/>
      <c r="S10" s="93"/>
      <c r="T10" s="93"/>
      <c r="U10" s="140"/>
      <c r="V10" s="140"/>
      <c r="W10" s="93"/>
      <c r="X10" s="93"/>
      <c r="Y10" s="140"/>
      <c r="Z10" s="140"/>
    </row>
    <row r="11" spans="1:25" ht="14.25">
      <c r="A11" s="5" t="s">
        <v>85</v>
      </c>
      <c r="B11" s="17" t="s">
        <v>44</v>
      </c>
      <c r="C11" s="93">
        <v>26482</v>
      </c>
      <c r="D11" s="93"/>
      <c r="E11" s="140">
        <v>25023</v>
      </c>
      <c r="F11" s="140"/>
      <c r="G11" s="93">
        <v>49754</v>
      </c>
      <c r="H11" s="93"/>
      <c r="I11" s="140">
        <v>32299</v>
      </c>
      <c r="J11" s="140"/>
      <c r="K11" s="93">
        <v>37476</v>
      </c>
      <c r="L11" s="93"/>
      <c r="M11" s="140">
        <v>48072</v>
      </c>
      <c r="N11" s="140"/>
      <c r="O11" s="93">
        <v>41136</v>
      </c>
      <c r="P11" s="93"/>
      <c r="Q11" s="140">
        <v>40172</v>
      </c>
      <c r="R11" s="140"/>
      <c r="S11" s="93">
        <v>51841</v>
      </c>
      <c r="T11" s="93"/>
      <c r="U11" s="140">
        <v>33863</v>
      </c>
      <c r="W11" s="93">
        <v>40452</v>
      </c>
      <c r="X11" s="93"/>
      <c r="Y11" s="140">
        <v>35999</v>
      </c>
    </row>
    <row r="12" spans="2:26" ht="14.25">
      <c r="B12" s="17" t="s">
        <v>80</v>
      </c>
      <c r="C12" s="93">
        <v>8664</v>
      </c>
      <c r="D12" s="94">
        <v>40574.665972222225</v>
      </c>
      <c r="E12" s="140">
        <v>7731</v>
      </c>
      <c r="F12" s="143">
        <v>40602.665972222225</v>
      </c>
      <c r="G12" s="93">
        <v>18764</v>
      </c>
      <c r="H12" s="94">
        <v>40620.65972222222</v>
      </c>
      <c r="I12" s="140">
        <v>11882</v>
      </c>
      <c r="J12" s="151">
        <v>40662.65972222222</v>
      </c>
      <c r="K12" s="93">
        <v>14032</v>
      </c>
      <c r="L12" s="152">
        <v>40694.65972222222</v>
      </c>
      <c r="M12" s="140">
        <v>24059</v>
      </c>
      <c r="N12" s="151">
        <v>40718.65972222222</v>
      </c>
      <c r="O12" s="93">
        <v>16007</v>
      </c>
      <c r="P12" s="152">
        <v>40751.65972222222</v>
      </c>
      <c r="Q12" s="140">
        <v>12463</v>
      </c>
      <c r="R12" s="151">
        <v>40763.65972222222</v>
      </c>
      <c r="S12" s="93">
        <v>15006</v>
      </c>
      <c r="T12" s="152">
        <v>40799.62291666667</v>
      </c>
      <c r="U12" s="140">
        <v>8822</v>
      </c>
      <c r="V12" s="141">
        <v>40826.65972222222</v>
      </c>
      <c r="W12" s="93">
        <v>15764</v>
      </c>
      <c r="X12" s="152">
        <v>40877.65972222222</v>
      </c>
      <c r="Y12" s="140">
        <v>14182</v>
      </c>
      <c r="Z12" s="141">
        <v>40893.65972222222</v>
      </c>
    </row>
    <row r="13" spans="2:26" ht="14.25">
      <c r="B13" s="17" t="s">
        <v>81</v>
      </c>
      <c r="C13" s="93">
        <v>3673</v>
      </c>
      <c r="D13" s="93"/>
      <c r="E13" s="140">
        <v>3465</v>
      </c>
      <c r="F13" s="140"/>
      <c r="G13" s="93">
        <v>4879</v>
      </c>
      <c r="H13" s="93"/>
      <c r="I13" s="140">
        <v>3859</v>
      </c>
      <c r="J13" s="140"/>
      <c r="K13" s="93">
        <v>4317</v>
      </c>
      <c r="L13" s="93"/>
      <c r="M13" s="140">
        <v>6384</v>
      </c>
      <c r="N13" s="140"/>
      <c r="O13" s="93">
        <v>4591</v>
      </c>
      <c r="P13" s="93"/>
      <c r="Q13" s="140">
        <v>4644</v>
      </c>
      <c r="R13" s="140"/>
      <c r="S13" s="93">
        <v>4525</v>
      </c>
      <c r="T13" s="93"/>
      <c r="U13" s="140">
        <v>4387</v>
      </c>
      <c r="V13" s="140"/>
      <c r="W13" s="93">
        <v>4295</v>
      </c>
      <c r="X13" s="93"/>
      <c r="Y13" s="140">
        <v>3693</v>
      </c>
      <c r="Z13" s="140"/>
    </row>
    <row r="14" spans="2:26" ht="14.25">
      <c r="B14" s="17" t="s">
        <v>82</v>
      </c>
      <c r="C14" s="93">
        <v>2660</v>
      </c>
      <c r="D14" s="93"/>
      <c r="E14" s="140">
        <v>2537</v>
      </c>
      <c r="F14" s="140"/>
      <c r="G14" s="93">
        <v>3041</v>
      </c>
      <c r="H14" s="93"/>
      <c r="I14" s="140">
        <v>3146</v>
      </c>
      <c r="J14" s="140"/>
      <c r="K14" s="93">
        <v>2649</v>
      </c>
      <c r="L14" s="93"/>
      <c r="M14" s="140">
        <v>4468</v>
      </c>
      <c r="N14" s="140"/>
      <c r="O14" s="93">
        <v>2889</v>
      </c>
      <c r="P14" s="93"/>
      <c r="Q14" s="140">
        <v>4116</v>
      </c>
      <c r="R14" s="140"/>
      <c r="S14" s="93">
        <v>3291</v>
      </c>
      <c r="T14" s="93"/>
      <c r="U14" s="140">
        <v>4265</v>
      </c>
      <c r="V14" s="140"/>
      <c r="W14" s="93">
        <v>3578</v>
      </c>
      <c r="X14" s="93"/>
      <c r="Y14" s="140">
        <v>3424</v>
      </c>
      <c r="Z14" s="140"/>
    </row>
    <row r="15" spans="2:26" ht="14.25">
      <c r="B15" s="17" t="s">
        <v>83</v>
      </c>
      <c r="C15" s="93">
        <v>9913716</v>
      </c>
      <c r="D15" s="88">
        <v>40571</v>
      </c>
      <c r="E15" s="140">
        <v>9930012</v>
      </c>
      <c r="F15" s="142">
        <v>40597</v>
      </c>
      <c r="G15" s="93">
        <v>11192169</v>
      </c>
      <c r="H15" s="88">
        <v>40618</v>
      </c>
      <c r="I15" s="140">
        <v>8256759</v>
      </c>
      <c r="J15" s="142">
        <v>40660</v>
      </c>
      <c r="K15" s="93">
        <v>9355101</v>
      </c>
      <c r="L15" s="88">
        <v>40668</v>
      </c>
      <c r="M15" s="140">
        <v>9249776</v>
      </c>
      <c r="N15" s="142">
        <v>40717</v>
      </c>
      <c r="O15" s="93">
        <v>9976254</v>
      </c>
      <c r="P15" s="88">
        <v>40751</v>
      </c>
      <c r="Q15" s="140">
        <v>18336282</v>
      </c>
      <c r="R15" s="141">
        <v>40765</v>
      </c>
      <c r="S15" s="93">
        <v>13036919</v>
      </c>
      <c r="T15" s="88">
        <v>40808</v>
      </c>
      <c r="U15" s="140">
        <v>13219332</v>
      </c>
      <c r="V15" s="142">
        <v>40820</v>
      </c>
      <c r="W15" s="93">
        <v>10730763</v>
      </c>
      <c r="X15" s="88">
        <v>40848</v>
      </c>
      <c r="Y15" s="140">
        <v>8344383</v>
      </c>
      <c r="Z15" s="142">
        <v>40893</v>
      </c>
    </row>
    <row r="16" spans="1:25" ht="14.25">
      <c r="A16" s="103" t="s">
        <v>84</v>
      </c>
      <c r="C16" s="93">
        <v>157187526</v>
      </c>
      <c r="E16" s="140">
        <v>150908004</v>
      </c>
      <c r="G16" s="93">
        <v>158971583</v>
      </c>
      <c r="I16" s="140">
        <v>148990628</v>
      </c>
      <c r="K16" s="93">
        <v>165088830</v>
      </c>
      <c r="M16" s="140">
        <v>174524830</v>
      </c>
      <c r="O16" s="93">
        <v>156442317</v>
      </c>
      <c r="Q16" s="140">
        <v>258247564</v>
      </c>
      <c r="S16" s="93">
        <v>192050340</v>
      </c>
      <c r="U16" s="140">
        <v>189956221</v>
      </c>
      <c r="W16" s="93">
        <v>164394498</v>
      </c>
      <c r="Y16" s="140">
        <v>137996601</v>
      </c>
    </row>
    <row r="17" spans="3:26" ht="14.25">
      <c r="C17" s="93"/>
      <c r="D17" s="93"/>
      <c r="F17" s="140"/>
      <c r="G17" s="93"/>
      <c r="H17" s="93"/>
      <c r="J17" s="140"/>
      <c r="L17" s="93"/>
      <c r="N17" s="140"/>
      <c r="P17" s="93"/>
      <c r="R17" s="140"/>
      <c r="T17" s="93"/>
      <c r="V17" s="140"/>
      <c r="X17" s="93"/>
      <c r="Z17" s="140"/>
    </row>
    <row r="18" spans="1:26" ht="14.25">
      <c r="A18" s="5" t="s">
        <v>86</v>
      </c>
      <c r="B18" s="17" t="s">
        <v>44</v>
      </c>
      <c r="C18" s="93">
        <v>2</v>
      </c>
      <c r="D18" s="93"/>
      <c r="E18" s="140">
        <v>6</v>
      </c>
      <c r="F18" s="143">
        <v>40602.395833333336</v>
      </c>
      <c r="G18" s="93">
        <v>19</v>
      </c>
      <c r="H18" s="93"/>
      <c r="I18" s="140">
        <v>15</v>
      </c>
      <c r="J18" s="143"/>
      <c r="K18" s="93">
        <v>12</v>
      </c>
      <c r="L18" s="153"/>
      <c r="M18" s="140">
        <v>11</v>
      </c>
      <c r="N18" s="143"/>
      <c r="O18" s="93">
        <v>15</v>
      </c>
      <c r="P18" s="153"/>
      <c r="Q18" s="140">
        <v>56</v>
      </c>
      <c r="R18" s="143"/>
      <c r="S18" s="93">
        <v>15</v>
      </c>
      <c r="T18" s="153"/>
      <c r="U18" s="140">
        <v>15</v>
      </c>
      <c r="V18" s="143"/>
      <c r="W18" s="93">
        <v>26</v>
      </c>
      <c r="X18" s="153"/>
      <c r="Y18" s="140">
        <v>13</v>
      </c>
      <c r="Z18" s="143"/>
    </row>
    <row r="19" spans="2:26" ht="14.25">
      <c r="B19" s="17" t="s">
        <v>80</v>
      </c>
      <c r="C19" s="93">
        <v>0</v>
      </c>
      <c r="D19" s="94"/>
      <c r="E19" s="140">
        <v>1</v>
      </c>
      <c r="F19" s="141"/>
      <c r="G19" s="93">
        <v>5</v>
      </c>
      <c r="H19" s="94">
        <v>40617.395833333336</v>
      </c>
      <c r="I19" s="140">
        <v>3</v>
      </c>
      <c r="J19" s="141">
        <v>40634.395833333336</v>
      </c>
      <c r="K19" s="93">
        <v>2</v>
      </c>
      <c r="L19" s="94">
        <v>40667.395833333336</v>
      </c>
      <c r="M19" s="140">
        <v>2</v>
      </c>
      <c r="N19" s="141">
        <v>40709.395833333336</v>
      </c>
      <c r="O19" s="93">
        <v>3</v>
      </c>
      <c r="P19" s="94">
        <v>40753</v>
      </c>
      <c r="Q19" s="140">
        <v>25</v>
      </c>
      <c r="R19" s="142">
        <v>40763.395833333336</v>
      </c>
      <c r="S19" s="93">
        <v>3</v>
      </c>
      <c r="T19" s="94">
        <v>40792.395833333336</v>
      </c>
      <c r="U19" s="140">
        <v>3</v>
      </c>
      <c r="V19" s="142">
        <v>40841.395833333336</v>
      </c>
      <c r="W19" s="93">
        <v>25</v>
      </c>
      <c r="X19" s="94">
        <v>40863.614583333336</v>
      </c>
      <c r="Y19" s="140">
        <v>3</v>
      </c>
      <c r="Z19" s="142">
        <v>40882</v>
      </c>
    </row>
    <row r="20" spans="2:26" ht="14.25">
      <c r="B20" s="17" t="s">
        <v>81</v>
      </c>
      <c r="C20" s="93">
        <v>0</v>
      </c>
      <c r="D20" s="93"/>
      <c r="E20" s="140">
        <v>0</v>
      </c>
      <c r="F20" s="140"/>
      <c r="G20" s="93">
        <v>1</v>
      </c>
      <c r="H20" s="93"/>
      <c r="I20" s="140">
        <v>0</v>
      </c>
      <c r="J20" s="140"/>
      <c r="K20" s="93">
        <v>0</v>
      </c>
      <c r="L20" s="93"/>
      <c r="M20" s="140">
        <v>0</v>
      </c>
      <c r="N20" s="140"/>
      <c r="O20" s="93">
        <v>0</v>
      </c>
      <c r="P20" s="93"/>
      <c r="Q20" s="140">
        <v>5</v>
      </c>
      <c r="R20" s="140"/>
      <c r="S20" s="93">
        <v>0</v>
      </c>
      <c r="T20" s="93"/>
      <c r="U20" s="140">
        <v>0</v>
      </c>
      <c r="V20" s="140"/>
      <c r="W20" s="93">
        <v>24</v>
      </c>
      <c r="X20" s="93"/>
      <c r="Y20" s="140">
        <v>0</v>
      </c>
      <c r="Z20" s="140"/>
    </row>
    <row r="21" spans="2:26" ht="14.25">
      <c r="B21" s="17" t="s">
        <v>82</v>
      </c>
      <c r="C21" s="93">
        <v>0</v>
      </c>
      <c r="D21" s="93"/>
      <c r="E21" s="140">
        <v>0</v>
      </c>
      <c r="F21" s="140"/>
      <c r="G21" s="93">
        <v>0</v>
      </c>
      <c r="H21" s="93"/>
      <c r="I21" s="140">
        <v>0</v>
      </c>
      <c r="J21" s="140"/>
      <c r="K21" s="93">
        <v>0</v>
      </c>
      <c r="L21" s="93"/>
      <c r="M21" s="140">
        <v>0</v>
      </c>
      <c r="N21" s="140"/>
      <c r="O21" s="93">
        <v>0</v>
      </c>
      <c r="P21" s="93"/>
      <c r="Q21" s="140">
        <v>3</v>
      </c>
      <c r="R21" s="140"/>
      <c r="S21" s="93">
        <v>0</v>
      </c>
      <c r="T21" s="93"/>
      <c r="U21" s="140">
        <v>0</v>
      </c>
      <c r="V21" s="140"/>
      <c r="W21" s="93">
        <v>24</v>
      </c>
      <c r="X21" s="93"/>
      <c r="Y21" s="140">
        <v>0</v>
      </c>
      <c r="Z21" s="140"/>
    </row>
    <row r="22" spans="2:26" ht="14.25">
      <c r="B22" s="17" t="s">
        <v>83</v>
      </c>
      <c r="C22" s="93">
        <v>2920</v>
      </c>
      <c r="D22" s="88">
        <v>40574</v>
      </c>
      <c r="E22" s="140">
        <v>5849</v>
      </c>
      <c r="F22" s="142">
        <v>40602</v>
      </c>
      <c r="G22" s="93">
        <v>5910</v>
      </c>
      <c r="H22" s="88">
        <v>40617</v>
      </c>
      <c r="I22" s="140">
        <v>5845</v>
      </c>
      <c r="J22" s="142">
        <v>40644</v>
      </c>
      <c r="K22" s="93">
        <v>5836</v>
      </c>
      <c r="L22" s="88">
        <v>40667</v>
      </c>
      <c r="M22" s="140">
        <v>5811</v>
      </c>
      <c r="N22" s="142">
        <v>40695</v>
      </c>
      <c r="O22" s="93">
        <v>5769</v>
      </c>
      <c r="P22" s="88">
        <v>40751</v>
      </c>
      <c r="Q22" s="140">
        <v>7194</v>
      </c>
      <c r="R22" s="142">
        <v>40757</v>
      </c>
      <c r="S22" s="93">
        <v>6035</v>
      </c>
      <c r="T22" s="88">
        <v>40808</v>
      </c>
      <c r="U22" s="140">
        <v>6143</v>
      </c>
      <c r="V22" s="142">
        <v>40819</v>
      </c>
      <c r="W22" s="93">
        <v>8020</v>
      </c>
      <c r="X22" s="88">
        <v>40863</v>
      </c>
      <c r="Y22" s="140">
        <v>5732</v>
      </c>
      <c r="Z22" s="142">
        <v>40891</v>
      </c>
    </row>
    <row r="23" spans="1:26" ht="14.25">
      <c r="A23" s="103" t="s">
        <v>84</v>
      </c>
      <c r="C23" s="93">
        <v>58086</v>
      </c>
      <c r="D23" s="93"/>
      <c r="E23" s="140">
        <v>58345</v>
      </c>
      <c r="F23" s="140"/>
      <c r="G23" s="93">
        <v>110718</v>
      </c>
      <c r="H23" s="93"/>
      <c r="I23" s="140">
        <v>115999</v>
      </c>
      <c r="J23" s="140"/>
      <c r="K23" s="93">
        <v>121461</v>
      </c>
      <c r="L23" s="93"/>
      <c r="M23" s="140">
        <v>126730</v>
      </c>
      <c r="N23" s="140"/>
      <c r="O23" s="93">
        <v>114511</v>
      </c>
      <c r="P23" s="93"/>
      <c r="Q23" s="140">
        <v>136036</v>
      </c>
      <c r="R23" s="140"/>
      <c r="S23" s="93">
        <v>121061</v>
      </c>
      <c r="T23" s="93"/>
      <c r="U23" s="140">
        <v>121007</v>
      </c>
      <c r="V23" s="140"/>
      <c r="W23" s="93">
        <v>123378</v>
      </c>
      <c r="X23" s="93"/>
      <c r="Y23" s="140">
        <v>113906</v>
      </c>
      <c r="Z23" s="140"/>
    </row>
    <row r="24" ht="14.25"/>
    <row r="25" spans="1:26" ht="12.75" customHeight="1">
      <c r="A25" s="469" t="s">
        <v>65</v>
      </c>
      <c r="B25" s="471" t="str">
        <f>B1</f>
        <v>Rate Statistic</v>
      </c>
      <c r="C25" s="468">
        <f>C1</f>
        <v>40544</v>
      </c>
      <c r="D25" s="468"/>
      <c r="E25" s="467">
        <v>40575</v>
      </c>
      <c r="F25" s="467"/>
      <c r="G25" s="466">
        <v>40603</v>
      </c>
      <c r="H25" s="466"/>
      <c r="I25" s="467">
        <v>40634</v>
      </c>
      <c r="J25" s="467"/>
      <c r="K25" s="466">
        <v>40664</v>
      </c>
      <c r="L25" s="466"/>
      <c r="M25" s="467">
        <v>40695</v>
      </c>
      <c r="N25" s="467"/>
      <c r="O25" s="466">
        <v>40725</v>
      </c>
      <c r="P25" s="466"/>
      <c r="Q25" s="467">
        <v>40756</v>
      </c>
      <c r="R25" s="467"/>
      <c r="S25" s="466">
        <v>40787</v>
      </c>
      <c r="T25" s="466"/>
      <c r="U25" s="467">
        <v>40817</v>
      </c>
      <c r="V25" s="467"/>
      <c r="W25" s="466">
        <v>40848</v>
      </c>
      <c r="X25" s="466"/>
      <c r="Y25" s="467">
        <v>40878</v>
      </c>
      <c r="Z25" s="467"/>
    </row>
    <row r="26" spans="1:26" ht="14.25">
      <c r="A26" s="470"/>
      <c r="B26" s="474"/>
      <c r="C26" s="95" t="str">
        <f>C2</f>
        <v>Peak Rate</v>
      </c>
      <c r="D26" s="96" t="str">
        <f>D2</f>
        <v>Time of Peak</v>
      </c>
      <c r="E26" s="145"/>
      <c r="F26" s="146"/>
      <c r="G26" s="95"/>
      <c r="H26" s="96"/>
      <c r="I26" s="145"/>
      <c r="J26" s="146"/>
      <c r="K26" s="95"/>
      <c r="L26" s="96"/>
      <c r="M26" s="145"/>
      <c r="N26" s="146"/>
      <c r="O26" s="95"/>
      <c r="P26" s="96"/>
      <c r="Q26" s="145"/>
      <c r="R26" s="146"/>
      <c r="S26" s="95"/>
      <c r="T26" s="96"/>
      <c r="U26" s="145"/>
      <c r="V26" s="146"/>
      <c r="W26" s="95"/>
      <c r="X26" s="96"/>
      <c r="Y26" s="145"/>
      <c r="Z26" s="146"/>
    </row>
    <row r="27" ht="14.25"/>
    <row r="28" spans="1:26" ht="14.25">
      <c r="A28" s="5" t="s">
        <v>87</v>
      </c>
      <c r="B28" s="17" t="s">
        <v>44</v>
      </c>
      <c r="C28" s="100">
        <v>502547</v>
      </c>
      <c r="D28" s="94">
        <v>40571.666666666664</v>
      </c>
      <c r="E28" s="147">
        <v>542350</v>
      </c>
      <c r="F28" s="141">
        <v>40596.666666666664</v>
      </c>
      <c r="G28" s="100">
        <v>561935</v>
      </c>
      <c r="H28" s="94">
        <v>40633.666666666664</v>
      </c>
      <c r="I28" s="147">
        <v>573099</v>
      </c>
      <c r="J28" s="141">
        <v>40662.666666666664</v>
      </c>
      <c r="K28" s="100">
        <v>561441</v>
      </c>
      <c r="L28" s="94">
        <v>40694.666666666664</v>
      </c>
      <c r="M28" s="147">
        <v>573948</v>
      </c>
      <c r="N28" s="141">
        <v>40724.6875</v>
      </c>
      <c r="O28" s="100">
        <v>634967</v>
      </c>
      <c r="P28" s="94">
        <v>40753.666666666664</v>
      </c>
      <c r="Q28" s="147">
        <v>625935</v>
      </c>
      <c r="R28" s="141">
        <v>40786.666666666664</v>
      </c>
      <c r="S28" s="100">
        <v>559608</v>
      </c>
      <c r="T28" s="94">
        <v>40798.666666666664</v>
      </c>
      <c r="U28" s="147">
        <v>475507</v>
      </c>
      <c r="V28" s="141">
        <v>40820.666666666664</v>
      </c>
      <c r="W28" s="100">
        <v>466310</v>
      </c>
      <c r="X28" s="94">
        <v>40849.666666666664</v>
      </c>
      <c r="Y28" s="147">
        <v>274606</v>
      </c>
      <c r="Z28" s="141">
        <v>40893.41875</v>
      </c>
    </row>
    <row r="29" spans="2:26" ht="14.25">
      <c r="B29" s="17" t="s">
        <v>80</v>
      </c>
      <c r="C29" s="100">
        <v>138679</v>
      </c>
      <c r="D29" s="94">
        <v>40568.416666666664</v>
      </c>
      <c r="E29" s="147">
        <v>123203</v>
      </c>
      <c r="F29" s="141">
        <v>40584.660416666666</v>
      </c>
      <c r="G29" s="100">
        <v>194725</v>
      </c>
      <c r="H29" s="94">
        <v>40618.459027777775</v>
      </c>
      <c r="I29" s="147">
        <v>122312</v>
      </c>
      <c r="J29" s="141">
        <v>40661.665972222225</v>
      </c>
      <c r="K29" s="100">
        <v>192984</v>
      </c>
      <c r="L29" s="94">
        <v>40669.55</v>
      </c>
      <c r="M29" s="147">
        <v>154646</v>
      </c>
      <c r="N29" s="141">
        <v>40710.47152777778</v>
      </c>
      <c r="O29" s="100">
        <v>229861</v>
      </c>
      <c r="P29" s="94">
        <v>40745.53472222222</v>
      </c>
      <c r="Q29" s="147">
        <v>274707</v>
      </c>
      <c r="R29" s="141">
        <v>40781.416666666664</v>
      </c>
      <c r="S29" s="100">
        <v>255823</v>
      </c>
      <c r="T29" s="94">
        <v>40787.416666666664</v>
      </c>
      <c r="U29" s="147">
        <v>177507</v>
      </c>
      <c r="V29" s="141">
        <v>40823.50208333333</v>
      </c>
      <c r="W29" s="100">
        <v>196578</v>
      </c>
      <c r="X29" s="94">
        <v>40849.54236111111</v>
      </c>
      <c r="Y29" s="147">
        <v>104750</v>
      </c>
      <c r="Z29" s="141">
        <v>40885.54513888889</v>
      </c>
    </row>
    <row r="30" spans="2:26" ht="14.25">
      <c r="B30" s="17" t="s">
        <v>88</v>
      </c>
      <c r="C30" s="100">
        <v>89331</v>
      </c>
      <c r="D30" s="94">
        <v>40568.416666666664</v>
      </c>
      <c r="E30" s="147">
        <v>83254</v>
      </c>
      <c r="F30" s="141">
        <v>40596.395833333336</v>
      </c>
      <c r="G30" s="100">
        <v>138868</v>
      </c>
      <c r="H30" s="94">
        <v>40618.459027777775</v>
      </c>
      <c r="I30" s="147">
        <v>94627</v>
      </c>
      <c r="J30" s="141">
        <v>40651.430555555555</v>
      </c>
      <c r="K30" s="100">
        <v>103295</v>
      </c>
      <c r="L30" s="94">
        <v>40669.55</v>
      </c>
      <c r="M30" s="147">
        <v>94848</v>
      </c>
      <c r="N30" s="141">
        <v>40695.604166666664</v>
      </c>
      <c r="O30" s="100">
        <v>151901</v>
      </c>
      <c r="P30" s="94">
        <v>40745.53472222222</v>
      </c>
      <c r="Q30" s="147">
        <v>187942</v>
      </c>
      <c r="R30" s="141">
        <v>40781.416666666664</v>
      </c>
      <c r="S30" s="100">
        <v>188540</v>
      </c>
      <c r="T30" s="94">
        <v>40787.416666666664</v>
      </c>
      <c r="U30" s="147">
        <v>133364</v>
      </c>
      <c r="V30" s="141">
        <v>40834.66388888889</v>
      </c>
      <c r="W30" s="100">
        <v>141048</v>
      </c>
      <c r="X30" s="94">
        <v>40848.65694444445</v>
      </c>
      <c r="Y30" s="147">
        <v>83148</v>
      </c>
      <c r="Z30" s="141">
        <v>40893.41875</v>
      </c>
    </row>
    <row r="31" spans="2:26" ht="14.25">
      <c r="B31" s="17" t="s">
        <v>82</v>
      </c>
      <c r="C31" s="100">
        <v>48192</v>
      </c>
      <c r="D31" s="94">
        <v>40563.395833333336</v>
      </c>
      <c r="E31" s="147">
        <v>59765</v>
      </c>
      <c r="F31" s="141">
        <v>40596.395833333336</v>
      </c>
      <c r="G31" s="100">
        <v>94207</v>
      </c>
      <c r="H31" s="94">
        <v>40618.459027777775</v>
      </c>
      <c r="I31" s="147">
        <v>51733</v>
      </c>
      <c r="J31" s="141">
        <v>40651.395833333336</v>
      </c>
      <c r="K31" s="100">
        <v>60184</v>
      </c>
      <c r="L31" s="94">
        <v>40668.631944444445</v>
      </c>
      <c r="M31" s="147">
        <v>70909</v>
      </c>
      <c r="N31" s="141">
        <v>40717.62430555555</v>
      </c>
      <c r="O31" s="100">
        <v>85958</v>
      </c>
      <c r="P31" s="94">
        <v>40737.416666666664</v>
      </c>
      <c r="Q31" s="147">
        <v>127360</v>
      </c>
      <c r="R31" s="141">
        <v>40781.416666666664</v>
      </c>
      <c r="S31" s="100">
        <v>138111</v>
      </c>
      <c r="T31" s="94">
        <v>40787.416666666664</v>
      </c>
      <c r="U31" s="147">
        <v>101445</v>
      </c>
      <c r="V31" s="141">
        <v>40834.66388888889</v>
      </c>
      <c r="W31" s="100">
        <v>120343</v>
      </c>
      <c r="X31" s="94">
        <v>40848.65694444445</v>
      </c>
      <c r="Y31" s="147">
        <v>69218</v>
      </c>
      <c r="Z31" s="141">
        <v>40885.65277777778</v>
      </c>
    </row>
    <row r="32" spans="2:26" ht="14.25">
      <c r="B32" s="17" t="s">
        <v>89</v>
      </c>
      <c r="C32" s="100">
        <v>36437</v>
      </c>
      <c r="D32" s="94">
        <v>40563.399305555555</v>
      </c>
      <c r="E32" s="147">
        <v>38303</v>
      </c>
      <c r="F32" s="141">
        <v>40596.395833333336</v>
      </c>
      <c r="G32" s="100">
        <v>77297</v>
      </c>
      <c r="H32" s="94">
        <v>40618.458333333336</v>
      </c>
      <c r="I32" s="147">
        <v>40315</v>
      </c>
      <c r="J32" s="141">
        <v>40640.444444444445</v>
      </c>
      <c r="K32" s="100">
        <v>41420</v>
      </c>
      <c r="L32" s="94">
        <v>40668.631944444445</v>
      </c>
      <c r="M32" s="147">
        <v>54962</v>
      </c>
      <c r="N32" s="141">
        <v>40717.625</v>
      </c>
      <c r="O32" s="100">
        <v>59229</v>
      </c>
      <c r="P32" s="94">
        <v>40737.416666666664</v>
      </c>
      <c r="Q32" s="147">
        <v>84171</v>
      </c>
      <c r="R32" s="141">
        <v>40781.416666666664</v>
      </c>
      <c r="S32" s="100">
        <v>74687</v>
      </c>
      <c r="T32" s="94">
        <v>40787.416666666664</v>
      </c>
      <c r="U32" s="147">
        <v>77752</v>
      </c>
      <c r="V32" s="141">
        <v>40834.663194444445</v>
      </c>
      <c r="W32" s="100">
        <v>76857</v>
      </c>
      <c r="X32" s="94">
        <v>40848.65625</v>
      </c>
      <c r="Y32" s="147">
        <v>48103</v>
      </c>
      <c r="Z32" s="141">
        <v>40885.65277777778</v>
      </c>
    </row>
    <row r="33" spans="2:26" ht="14.25">
      <c r="B33" s="17" t="s">
        <v>83</v>
      </c>
      <c r="C33" s="100">
        <v>435384550</v>
      </c>
      <c r="D33" s="88">
        <v>40571</v>
      </c>
      <c r="E33" s="147">
        <v>441360239</v>
      </c>
      <c r="F33" s="142">
        <v>40598</v>
      </c>
      <c r="G33" s="100">
        <v>674552135</v>
      </c>
      <c r="H33" s="88">
        <v>40618</v>
      </c>
      <c r="I33" s="147">
        <v>375478701</v>
      </c>
      <c r="J33" s="142">
        <v>40651</v>
      </c>
      <c r="K33" s="100">
        <v>496297685</v>
      </c>
      <c r="L33" s="88">
        <v>40676</v>
      </c>
      <c r="M33" s="147">
        <v>557486733</v>
      </c>
      <c r="N33" s="142">
        <v>40717</v>
      </c>
      <c r="O33" s="100">
        <v>536436289</v>
      </c>
      <c r="P33" s="88">
        <v>40738</v>
      </c>
      <c r="Q33" s="147">
        <v>796716238</v>
      </c>
      <c r="R33" s="142">
        <v>40759</v>
      </c>
      <c r="S33" s="100">
        <v>745299147</v>
      </c>
      <c r="T33" s="88">
        <v>40808</v>
      </c>
      <c r="U33" s="147">
        <v>864979898</v>
      </c>
      <c r="V33" s="142">
        <v>40820</v>
      </c>
      <c r="W33" s="100">
        <v>857505234</v>
      </c>
      <c r="X33" s="88">
        <v>40848</v>
      </c>
      <c r="Y33" s="147">
        <v>568858686</v>
      </c>
      <c r="Z33" s="142">
        <v>40885</v>
      </c>
    </row>
    <row r="34" spans="3:26" ht="14.25">
      <c r="C34" s="93"/>
      <c r="D34" s="94"/>
      <c r="E34" s="140"/>
      <c r="F34" s="141"/>
      <c r="G34" s="93"/>
      <c r="H34" s="94"/>
      <c r="I34" s="140"/>
      <c r="J34" s="141"/>
      <c r="K34" s="93"/>
      <c r="L34" s="94"/>
      <c r="M34" s="140"/>
      <c r="N34" s="141"/>
      <c r="O34" s="93"/>
      <c r="P34" s="94"/>
      <c r="Q34" s="140"/>
      <c r="R34" s="141"/>
      <c r="S34" s="93"/>
      <c r="T34" s="94"/>
      <c r="U34" s="140"/>
      <c r="V34" s="141"/>
      <c r="W34" s="93"/>
      <c r="X34" s="94"/>
      <c r="Y34" s="140"/>
      <c r="Z34" s="141"/>
    </row>
    <row r="35" spans="1:26" ht="14.25">
      <c r="A35" s="5" t="s">
        <v>90</v>
      </c>
      <c r="B35" s="17" t="s">
        <v>44</v>
      </c>
      <c r="C35" s="93">
        <v>23962</v>
      </c>
      <c r="D35" s="94">
        <v>40568.416666666664</v>
      </c>
      <c r="E35" s="140">
        <v>26585</v>
      </c>
      <c r="F35" s="141">
        <v>40598.59305555555</v>
      </c>
      <c r="G35" s="93">
        <v>44069</v>
      </c>
      <c r="H35" s="94">
        <v>40618.459027777775</v>
      </c>
      <c r="I35" s="140">
        <v>40776</v>
      </c>
      <c r="J35" s="141">
        <v>40651.430555555555</v>
      </c>
      <c r="K35" s="93">
        <v>43595</v>
      </c>
      <c r="L35" s="94">
        <v>40686.48263888889</v>
      </c>
      <c r="M35" s="140">
        <v>51205</v>
      </c>
      <c r="N35" s="141">
        <v>40718.65625</v>
      </c>
      <c r="O35" s="93">
        <v>49223</v>
      </c>
      <c r="P35" s="94">
        <v>40730.63125</v>
      </c>
      <c r="Q35" s="140">
        <v>53996</v>
      </c>
      <c r="R35" s="141">
        <v>40774.665972222225</v>
      </c>
      <c r="S35" s="93">
        <v>44884</v>
      </c>
      <c r="T35" s="94">
        <v>40799.665972222225</v>
      </c>
      <c r="U35" s="140">
        <v>61368</v>
      </c>
      <c r="V35" s="141">
        <v>40823.50208333333</v>
      </c>
      <c r="W35" s="93">
        <v>48462</v>
      </c>
      <c r="X35" s="94">
        <v>40848.657638888886</v>
      </c>
      <c r="Y35" s="140">
        <v>54765</v>
      </c>
      <c r="Z35" s="141">
        <v>40890.64444444444</v>
      </c>
    </row>
    <row r="36" spans="2:26" ht="14.25">
      <c r="B36" s="17" t="s">
        <v>80</v>
      </c>
      <c r="C36" s="93">
        <v>13286</v>
      </c>
      <c r="D36" s="94">
        <v>40568.416666666664</v>
      </c>
      <c r="E36" s="140">
        <v>15524</v>
      </c>
      <c r="F36" s="141">
        <v>40584.660416666666</v>
      </c>
      <c r="G36" s="93">
        <v>25423</v>
      </c>
      <c r="H36" s="94">
        <v>40618.459027777775</v>
      </c>
      <c r="I36" s="140">
        <v>16466</v>
      </c>
      <c r="J36" s="141">
        <v>40651.430555555555</v>
      </c>
      <c r="K36" s="93">
        <v>25151</v>
      </c>
      <c r="L36" s="94">
        <v>40669.55</v>
      </c>
      <c r="M36" s="140">
        <v>25927</v>
      </c>
      <c r="N36" s="141">
        <v>40718.665972222225</v>
      </c>
      <c r="O36" s="93">
        <v>30097</v>
      </c>
      <c r="P36" s="94">
        <v>40737.416666666664</v>
      </c>
      <c r="Q36" s="140">
        <v>36942</v>
      </c>
      <c r="R36" s="141">
        <v>40786.665972222225</v>
      </c>
      <c r="S36" s="93">
        <v>32740</v>
      </c>
      <c r="T36" s="94">
        <v>40787.416666666664</v>
      </c>
      <c r="U36" s="140">
        <v>31221</v>
      </c>
      <c r="V36" s="141">
        <v>40834.66458333333</v>
      </c>
      <c r="W36" s="93">
        <v>32462</v>
      </c>
      <c r="X36" s="94">
        <v>40848.657638888886</v>
      </c>
      <c r="Y36" s="140">
        <v>28046</v>
      </c>
      <c r="Z36" s="141">
        <v>40885.652083333334</v>
      </c>
    </row>
    <row r="37" spans="2:26" ht="14.25">
      <c r="B37" s="17" t="s">
        <v>88</v>
      </c>
      <c r="C37" s="93">
        <v>8767</v>
      </c>
      <c r="D37" s="94">
        <v>40568.416666666664</v>
      </c>
      <c r="E37" s="140">
        <v>9937</v>
      </c>
      <c r="F37" s="141">
        <v>40585.46041666667</v>
      </c>
      <c r="G37" s="93">
        <v>18654</v>
      </c>
      <c r="H37" s="94">
        <v>40618.459027777775</v>
      </c>
      <c r="I37" s="140">
        <v>14518</v>
      </c>
      <c r="J37" s="141">
        <v>40651.430555555555</v>
      </c>
      <c r="K37" s="93">
        <v>13336</v>
      </c>
      <c r="L37" s="94">
        <v>40669.55</v>
      </c>
      <c r="M37" s="140">
        <v>17112</v>
      </c>
      <c r="N37" s="141">
        <v>40718.665972222225</v>
      </c>
      <c r="O37" s="93">
        <v>25504</v>
      </c>
      <c r="P37" s="94">
        <v>40745.53472222222</v>
      </c>
      <c r="Q37" s="140">
        <v>30009</v>
      </c>
      <c r="R37" s="141">
        <v>40773.42083333333</v>
      </c>
      <c r="S37" s="93">
        <v>31982</v>
      </c>
      <c r="T37" s="94">
        <v>40787.416666666664</v>
      </c>
      <c r="U37" s="140">
        <v>27735</v>
      </c>
      <c r="V37" s="141">
        <v>40842.580555555556</v>
      </c>
      <c r="W37" s="93">
        <v>31511</v>
      </c>
      <c r="X37" s="94">
        <v>40848.657638888886</v>
      </c>
      <c r="Y37" s="140">
        <v>25831</v>
      </c>
      <c r="Z37" s="141">
        <v>40885.65277777778</v>
      </c>
    </row>
    <row r="38" spans="2:26" ht="14.25">
      <c r="B38" s="17" t="s">
        <v>82</v>
      </c>
      <c r="C38" s="93">
        <v>5508</v>
      </c>
      <c r="D38" s="94">
        <v>40574.415972222225</v>
      </c>
      <c r="E38" s="140">
        <v>6338</v>
      </c>
      <c r="F38" s="141">
        <v>40585.46041666667</v>
      </c>
      <c r="G38" s="93">
        <v>13248</v>
      </c>
      <c r="H38" s="94">
        <v>40618.46111111111</v>
      </c>
      <c r="I38" s="140">
        <v>8125</v>
      </c>
      <c r="J38" s="141">
        <v>40651.430555555555</v>
      </c>
      <c r="K38" s="93">
        <v>9075</v>
      </c>
      <c r="L38" s="94">
        <v>40683.416666666664</v>
      </c>
      <c r="M38" s="140">
        <v>13445</v>
      </c>
      <c r="N38" s="141">
        <v>40717.645833333336</v>
      </c>
      <c r="O38" s="93">
        <v>15202</v>
      </c>
      <c r="P38" s="94">
        <v>40737.416666666664</v>
      </c>
      <c r="Q38" s="140">
        <v>24494</v>
      </c>
      <c r="R38" s="141">
        <v>40773.42083333333</v>
      </c>
      <c r="S38" s="93">
        <v>27078</v>
      </c>
      <c r="T38" s="94">
        <v>40787.416666666664</v>
      </c>
      <c r="U38" s="140">
        <v>23309</v>
      </c>
      <c r="V38" s="141">
        <v>40834.66388888889</v>
      </c>
      <c r="W38" s="93">
        <v>27514</v>
      </c>
      <c r="X38" s="94">
        <v>40848.65694444445</v>
      </c>
      <c r="Y38" s="140">
        <v>19198</v>
      </c>
      <c r="Z38" s="141">
        <v>40885.65277777778</v>
      </c>
    </row>
    <row r="39" spans="2:26" ht="14.25">
      <c r="B39" s="17" t="s">
        <v>89</v>
      </c>
      <c r="C39" s="93">
        <v>4149</v>
      </c>
      <c r="D39" s="94">
        <v>40563.399305555555</v>
      </c>
      <c r="E39" s="140">
        <v>4237</v>
      </c>
      <c r="F39" s="141">
        <v>40596.399305555555</v>
      </c>
      <c r="G39" s="93">
        <v>11554</v>
      </c>
      <c r="H39" s="94">
        <v>40618.458333333336</v>
      </c>
      <c r="I39" s="140">
        <v>6590</v>
      </c>
      <c r="J39" s="141">
        <v>40640.444444444445</v>
      </c>
      <c r="K39" s="93">
        <v>6283</v>
      </c>
      <c r="L39" s="94">
        <v>40683.416666666664</v>
      </c>
      <c r="M39" s="140">
        <v>9574</v>
      </c>
      <c r="N39" s="141">
        <v>40717.625</v>
      </c>
      <c r="O39" s="93">
        <v>10708</v>
      </c>
      <c r="P39" s="94">
        <v>40737.416666666664</v>
      </c>
      <c r="Q39" s="140">
        <v>18947</v>
      </c>
      <c r="R39" s="141">
        <v>40773.42013888889</v>
      </c>
      <c r="S39" s="93">
        <v>15521</v>
      </c>
      <c r="T39" s="94">
        <v>40787.416666666664</v>
      </c>
      <c r="U39" s="140">
        <v>18488</v>
      </c>
      <c r="V39" s="141">
        <v>40834.663194444445</v>
      </c>
      <c r="W39" s="93">
        <v>17947</v>
      </c>
      <c r="X39" s="94">
        <v>40848.65625</v>
      </c>
      <c r="Y39" s="140">
        <v>10872</v>
      </c>
      <c r="Z39" s="141">
        <v>40885.65277777778</v>
      </c>
    </row>
    <row r="40" spans="2:26" ht="14.25">
      <c r="B40" s="17" t="s">
        <v>83</v>
      </c>
      <c r="C40" s="93">
        <v>47976747</v>
      </c>
      <c r="D40" s="94">
        <v>40571</v>
      </c>
      <c r="E40" s="140">
        <v>53908625</v>
      </c>
      <c r="F40" s="141">
        <v>40598</v>
      </c>
      <c r="G40" s="93">
        <v>91122069</v>
      </c>
      <c r="H40" s="94">
        <v>40618</v>
      </c>
      <c r="I40" s="140">
        <v>56382460</v>
      </c>
      <c r="J40" s="141">
        <v>40651</v>
      </c>
      <c r="K40" s="93">
        <v>66163827</v>
      </c>
      <c r="L40" s="88">
        <v>40669</v>
      </c>
      <c r="M40" s="140">
        <v>92906300</v>
      </c>
      <c r="N40" s="142">
        <v>40717</v>
      </c>
      <c r="O40" s="93">
        <v>96363605</v>
      </c>
      <c r="P40" s="88">
        <v>40738</v>
      </c>
      <c r="Q40" s="140">
        <v>149072138</v>
      </c>
      <c r="R40" s="142">
        <v>40759</v>
      </c>
      <c r="S40" s="93">
        <v>129994262</v>
      </c>
      <c r="T40" s="88">
        <v>40808</v>
      </c>
      <c r="U40" s="140">
        <v>175608190</v>
      </c>
      <c r="V40" s="142">
        <v>40820</v>
      </c>
      <c r="W40" s="93">
        <v>175971205</v>
      </c>
      <c r="X40" s="88">
        <v>40848</v>
      </c>
      <c r="Y40" s="140">
        <v>109831321</v>
      </c>
      <c r="Z40" s="142">
        <v>40885</v>
      </c>
    </row>
    <row r="41" spans="3:26" ht="14.25">
      <c r="C41" s="93"/>
      <c r="D41" s="94"/>
      <c r="E41" s="140"/>
      <c r="F41" s="141"/>
      <c r="G41" s="93"/>
      <c r="H41" s="94"/>
      <c r="I41" s="140"/>
      <c r="J41" s="141"/>
      <c r="K41" s="93"/>
      <c r="L41" s="94"/>
      <c r="M41" s="140"/>
      <c r="N41" s="141"/>
      <c r="O41" s="93"/>
      <c r="P41" s="94"/>
      <c r="Q41" s="140"/>
      <c r="R41" s="141"/>
      <c r="S41" s="93"/>
      <c r="T41" s="94"/>
      <c r="U41" s="140"/>
      <c r="V41" s="141"/>
      <c r="W41" s="93"/>
      <c r="X41" s="94"/>
      <c r="Y41" s="140"/>
      <c r="Z41" s="141"/>
    </row>
    <row r="42" spans="1:26" ht="14.25">
      <c r="A42" s="5" t="s">
        <v>91</v>
      </c>
      <c r="B42" s="17" t="s">
        <v>44</v>
      </c>
      <c r="C42" s="93">
        <v>19469</v>
      </c>
      <c r="D42" s="94">
        <v>40571.55763888889</v>
      </c>
      <c r="E42" s="140">
        <v>17297</v>
      </c>
      <c r="F42" s="141">
        <v>40598.59305555555</v>
      </c>
      <c r="G42" s="93">
        <v>21431</v>
      </c>
      <c r="H42" s="94">
        <v>40604.51388888889</v>
      </c>
      <c r="I42" s="140">
        <v>26995</v>
      </c>
      <c r="J42" s="141">
        <v>40651.430555555555</v>
      </c>
      <c r="K42" s="93">
        <v>27461</v>
      </c>
      <c r="L42" s="94">
        <v>40673.61041666667</v>
      </c>
      <c r="M42" s="140">
        <v>26730</v>
      </c>
      <c r="N42" s="141">
        <v>40718.425</v>
      </c>
      <c r="O42" s="93">
        <v>40152</v>
      </c>
      <c r="P42" s="94">
        <v>40745.53472222222</v>
      </c>
      <c r="Q42" s="140">
        <v>71815</v>
      </c>
      <c r="R42" s="141">
        <v>40781.416666666664</v>
      </c>
      <c r="S42" s="93">
        <v>79419</v>
      </c>
      <c r="T42" s="94">
        <v>40799.62291666667</v>
      </c>
      <c r="U42" s="140">
        <v>69904</v>
      </c>
      <c r="V42" s="141">
        <v>40823.50208333333</v>
      </c>
      <c r="W42" s="93">
        <v>56202</v>
      </c>
      <c r="X42" s="94">
        <v>40848.657638888886</v>
      </c>
      <c r="Y42" s="140">
        <v>34383</v>
      </c>
      <c r="Z42" s="141">
        <v>40889.660416666666</v>
      </c>
    </row>
    <row r="43" spans="2:26" ht="14.25">
      <c r="B43" s="17" t="s">
        <v>80</v>
      </c>
      <c r="C43" s="93">
        <v>8713</v>
      </c>
      <c r="D43" s="94">
        <v>40548.399305555555</v>
      </c>
      <c r="E43" s="140">
        <v>9151</v>
      </c>
      <c r="F43" s="141">
        <v>40584.660416666666</v>
      </c>
      <c r="G43" s="93">
        <v>14246</v>
      </c>
      <c r="H43" s="94">
        <v>40618.459027777775</v>
      </c>
      <c r="I43" s="140">
        <v>11837</v>
      </c>
      <c r="J43" s="141">
        <v>40651.430555555555</v>
      </c>
      <c r="K43" s="93">
        <v>17575</v>
      </c>
      <c r="L43" s="94">
        <v>40669.55</v>
      </c>
      <c r="M43" s="140">
        <v>13496</v>
      </c>
      <c r="N43" s="141">
        <v>40710.47152777778</v>
      </c>
      <c r="O43" s="93">
        <v>32765</v>
      </c>
      <c r="P43" s="94">
        <v>40745.53472222222</v>
      </c>
      <c r="Q43" s="140">
        <v>52944</v>
      </c>
      <c r="R43" s="141">
        <v>40781.416666666664</v>
      </c>
      <c r="S43" s="93">
        <v>53084</v>
      </c>
      <c r="T43" s="94">
        <v>40799.62291666667</v>
      </c>
      <c r="U43" s="140">
        <v>42217</v>
      </c>
      <c r="V43" s="141">
        <v>40820.4625</v>
      </c>
      <c r="W43" s="93">
        <v>39070</v>
      </c>
      <c r="X43" s="94">
        <v>40848.657638888886</v>
      </c>
      <c r="Y43" s="140">
        <v>23626</v>
      </c>
      <c r="Z43" s="141">
        <v>40882.416666666664</v>
      </c>
    </row>
    <row r="44" spans="2:26" ht="14.25">
      <c r="B44" s="17" t="s">
        <v>88</v>
      </c>
      <c r="C44" s="93">
        <v>6351</v>
      </c>
      <c r="D44" s="94">
        <v>40568.65694444445</v>
      </c>
      <c r="E44" s="140">
        <v>6643</v>
      </c>
      <c r="F44" s="141">
        <v>40585.46041666667</v>
      </c>
      <c r="G44" s="93">
        <v>11257</v>
      </c>
      <c r="H44" s="94">
        <v>40618.459027777775</v>
      </c>
      <c r="I44" s="140">
        <v>10341</v>
      </c>
      <c r="J44" s="141">
        <v>40651.430555555555</v>
      </c>
      <c r="K44" s="93">
        <v>9862</v>
      </c>
      <c r="L44" s="94">
        <v>40669.55</v>
      </c>
      <c r="M44" s="140">
        <v>9428</v>
      </c>
      <c r="N44" s="141">
        <v>40717.626388888886</v>
      </c>
      <c r="O44" s="93">
        <v>23637</v>
      </c>
      <c r="P44" s="94">
        <v>40745.53472222222</v>
      </c>
      <c r="Q44" s="140">
        <v>48553</v>
      </c>
      <c r="R44" s="141">
        <v>40781.416666666664</v>
      </c>
      <c r="S44" s="93">
        <v>39502</v>
      </c>
      <c r="T44" s="94">
        <v>40800.433333333334</v>
      </c>
      <c r="U44" s="140">
        <v>31992</v>
      </c>
      <c r="V44" s="141">
        <v>40820.663194444445</v>
      </c>
      <c r="W44" s="93">
        <v>37831</v>
      </c>
      <c r="X44" s="94">
        <v>40848.657638888886</v>
      </c>
      <c r="Y44" s="140">
        <v>20895</v>
      </c>
      <c r="Z44" s="141">
        <v>40885.65277777778</v>
      </c>
    </row>
    <row r="45" spans="2:26" ht="14.25">
      <c r="B45" s="17" t="s">
        <v>82</v>
      </c>
      <c r="C45" s="93">
        <v>4557</v>
      </c>
      <c r="D45" s="94">
        <v>40571.458333333336</v>
      </c>
      <c r="E45" s="140">
        <v>4440</v>
      </c>
      <c r="F45" s="141">
        <v>40584.660416666666</v>
      </c>
      <c r="G45" s="93">
        <v>8843</v>
      </c>
      <c r="H45" s="94">
        <v>40618.459027777775</v>
      </c>
      <c r="I45" s="140">
        <v>6853</v>
      </c>
      <c r="J45" s="141">
        <v>40640.44305555556</v>
      </c>
      <c r="K45" s="93">
        <v>6997</v>
      </c>
      <c r="L45" s="94">
        <v>40668.631944444445</v>
      </c>
      <c r="M45" s="140">
        <v>7249</v>
      </c>
      <c r="N45" s="141">
        <v>40717.645833333336</v>
      </c>
      <c r="O45" s="93">
        <v>13815</v>
      </c>
      <c r="P45" s="94">
        <v>40745.53472222222</v>
      </c>
      <c r="Q45" s="140">
        <v>25040</v>
      </c>
      <c r="R45" s="141">
        <v>40773.42083333333</v>
      </c>
      <c r="S45" s="93">
        <v>25411</v>
      </c>
      <c r="T45" s="94">
        <v>40800.433333333334</v>
      </c>
      <c r="U45" s="140">
        <v>24628</v>
      </c>
      <c r="V45" s="141">
        <v>40834.66388888889</v>
      </c>
      <c r="W45" s="93">
        <v>32760</v>
      </c>
      <c r="X45" s="94">
        <v>40848.65694444445</v>
      </c>
      <c r="Y45" s="140">
        <v>16179</v>
      </c>
      <c r="Z45" s="141">
        <v>40885.65277777778</v>
      </c>
    </row>
    <row r="46" spans="2:26" ht="14.25">
      <c r="B46" s="17" t="s">
        <v>89</v>
      </c>
      <c r="C46" s="93">
        <v>3364</v>
      </c>
      <c r="D46" s="94">
        <v>40563.399305555555</v>
      </c>
      <c r="E46" s="140">
        <v>3423</v>
      </c>
      <c r="F46" s="141">
        <v>40602.430555555555</v>
      </c>
      <c r="G46" s="93">
        <v>7364</v>
      </c>
      <c r="H46" s="94">
        <v>40618.458333333336</v>
      </c>
      <c r="I46" s="140">
        <v>5238</v>
      </c>
      <c r="J46" s="141">
        <v>40640.444444444445</v>
      </c>
      <c r="K46" s="93">
        <v>5200</v>
      </c>
      <c r="L46" s="94">
        <v>40668.631944444445</v>
      </c>
      <c r="M46" s="140">
        <v>6022</v>
      </c>
      <c r="N46" s="141">
        <v>40717.625</v>
      </c>
      <c r="O46" s="93">
        <v>7533</v>
      </c>
      <c r="P46" s="94">
        <v>40745.53472222222</v>
      </c>
      <c r="Q46" s="140">
        <v>20477</v>
      </c>
      <c r="R46" s="141">
        <v>40773.42013888889</v>
      </c>
      <c r="S46" s="93">
        <v>18212</v>
      </c>
      <c r="T46" s="94">
        <v>40808.65625</v>
      </c>
      <c r="U46" s="140">
        <v>18403</v>
      </c>
      <c r="V46" s="141">
        <v>40820.65625</v>
      </c>
      <c r="W46" s="93">
        <v>21885</v>
      </c>
      <c r="X46" s="94">
        <v>40848.65625</v>
      </c>
      <c r="Y46" s="140">
        <v>10058</v>
      </c>
      <c r="Z46" s="141">
        <v>40891.40625</v>
      </c>
    </row>
    <row r="47" spans="2:26" ht="14.25">
      <c r="B47" s="17" t="s">
        <v>83</v>
      </c>
      <c r="C47" s="93">
        <v>40280671</v>
      </c>
      <c r="D47" s="88">
        <v>40571</v>
      </c>
      <c r="E47" s="140">
        <v>52918780</v>
      </c>
      <c r="F47" s="142">
        <v>40602</v>
      </c>
      <c r="G47" s="93">
        <v>68867573</v>
      </c>
      <c r="H47" s="88">
        <v>40618</v>
      </c>
      <c r="I47" s="140">
        <v>42961361</v>
      </c>
      <c r="J47" s="142">
        <v>40651</v>
      </c>
      <c r="K47" s="93">
        <v>56399168</v>
      </c>
      <c r="L47" s="88">
        <v>40668</v>
      </c>
      <c r="M47" s="140">
        <v>62866626</v>
      </c>
      <c r="N47" s="142">
        <v>40717</v>
      </c>
      <c r="O47" s="93">
        <v>74983543</v>
      </c>
      <c r="P47" s="88">
        <v>40751</v>
      </c>
      <c r="Q47" s="140">
        <v>192597716</v>
      </c>
      <c r="R47" s="142">
        <v>40759</v>
      </c>
      <c r="S47" s="93">
        <v>193028422</v>
      </c>
      <c r="T47" s="88">
        <v>40808</v>
      </c>
      <c r="U47" s="140">
        <v>226246648</v>
      </c>
      <c r="V47" s="142">
        <v>40820</v>
      </c>
      <c r="W47" s="93">
        <v>210276020</v>
      </c>
      <c r="X47" s="88">
        <v>40848</v>
      </c>
      <c r="Y47" s="140">
        <v>104941414</v>
      </c>
      <c r="Z47" s="142">
        <v>40891</v>
      </c>
    </row>
    <row r="48" spans="3:26" ht="14.25">
      <c r="C48" s="93"/>
      <c r="D48" s="94"/>
      <c r="E48" s="140"/>
      <c r="F48" s="141"/>
      <c r="G48" s="93"/>
      <c r="H48" s="94"/>
      <c r="I48" s="140"/>
      <c r="J48" s="141"/>
      <c r="K48" s="93"/>
      <c r="L48" s="94"/>
      <c r="M48" s="140"/>
      <c r="N48" s="141"/>
      <c r="O48" s="93"/>
      <c r="P48" s="94"/>
      <c r="Q48" s="140"/>
      <c r="R48" s="141"/>
      <c r="S48" s="93"/>
      <c r="T48" s="94"/>
      <c r="U48" s="140"/>
      <c r="V48" s="141"/>
      <c r="W48" s="93"/>
      <c r="X48" s="94"/>
      <c r="Y48" s="140"/>
      <c r="Z48" s="141"/>
    </row>
    <row r="49" spans="1:26" ht="14.25">
      <c r="A49" s="5" t="s">
        <v>73</v>
      </c>
      <c r="B49" s="17" t="s">
        <v>80</v>
      </c>
      <c r="C49" s="100">
        <v>122337</v>
      </c>
      <c r="D49" s="94">
        <v>40563.39722222222</v>
      </c>
      <c r="E49" s="147">
        <v>44681</v>
      </c>
      <c r="F49" s="141">
        <v>40602.665972222225</v>
      </c>
      <c r="G49" s="100">
        <v>44679</v>
      </c>
      <c r="H49" s="94">
        <v>40610.665972222225</v>
      </c>
      <c r="I49" s="147">
        <v>44155</v>
      </c>
      <c r="J49" s="141">
        <v>40638.395833333336</v>
      </c>
      <c r="K49" s="100">
        <v>44656</v>
      </c>
      <c r="L49" s="94">
        <v>40675.395833333336</v>
      </c>
      <c r="M49" s="147">
        <v>44799</v>
      </c>
      <c r="N49" s="141">
        <v>40718.425</v>
      </c>
      <c r="O49" s="100">
        <v>120833</v>
      </c>
      <c r="P49" s="94">
        <v>40743.395833333336</v>
      </c>
      <c r="Q49" s="147">
        <v>45080</v>
      </c>
      <c r="R49" s="141">
        <v>40786.665972222225</v>
      </c>
      <c r="S49" s="100">
        <v>61242</v>
      </c>
      <c r="T49" s="94">
        <v>40808.395833333336</v>
      </c>
      <c r="U49" s="147">
        <v>63090</v>
      </c>
      <c r="V49" s="141">
        <v>40834.66388888889</v>
      </c>
      <c r="W49" s="93">
        <v>70664</v>
      </c>
      <c r="X49" s="94">
        <v>40875.541666666664</v>
      </c>
      <c r="Y49" s="147">
        <v>64994</v>
      </c>
      <c r="Z49" s="141">
        <v>40885.652083333334</v>
      </c>
    </row>
    <row r="50" spans="2:26" ht="14.25">
      <c r="B50" s="17" t="s">
        <v>88</v>
      </c>
      <c r="C50" s="100">
        <v>112439</v>
      </c>
      <c r="D50" s="94">
        <v>40563.39722222222</v>
      </c>
      <c r="E50" s="147">
        <v>44111</v>
      </c>
      <c r="F50" s="141">
        <v>40590.395833333336</v>
      </c>
      <c r="G50" s="100">
        <v>43951</v>
      </c>
      <c r="H50" s="94">
        <v>40631.395833333336</v>
      </c>
      <c r="I50" s="147">
        <v>43525</v>
      </c>
      <c r="J50" s="141">
        <v>40634.395833333336</v>
      </c>
      <c r="K50" s="100">
        <v>42365</v>
      </c>
      <c r="L50" s="94">
        <v>40675.395833333336</v>
      </c>
      <c r="M50" s="147">
        <v>42672</v>
      </c>
      <c r="N50" s="141">
        <v>40707.395833333336</v>
      </c>
      <c r="O50" s="100">
        <v>72642</v>
      </c>
      <c r="P50" s="94">
        <v>40743.395833333336</v>
      </c>
      <c r="Q50" s="147">
        <v>43205</v>
      </c>
      <c r="R50" s="141">
        <v>40781.416666666664</v>
      </c>
      <c r="S50" s="100">
        <v>53749</v>
      </c>
      <c r="T50" s="94">
        <v>40808.395833333336</v>
      </c>
      <c r="U50" s="147">
        <v>59207</v>
      </c>
      <c r="V50" s="141">
        <v>40834.66388888889</v>
      </c>
      <c r="W50" s="100">
        <v>62024</v>
      </c>
      <c r="X50" s="94">
        <v>40848.65694444445</v>
      </c>
      <c r="Y50" s="147">
        <v>56448</v>
      </c>
      <c r="Z50" s="141">
        <v>40893.54027777778</v>
      </c>
    </row>
    <row r="51" spans="2:26" ht="14.25">
      <c r="B51" s="17" t="s">
        <v>82</v>
      </c>
      <c r="C51" s="100">
        <v>46787</v>
      </c>
      <c r="D51" s="94">
        <v>40563.39722222222</v>
      </c>
      <c r="E51" s="147">
        <v>38724</v>
      </c>
      <c r="F51" s="141">
        <v>40596.395833333336</v>
      </c>
      <c r="G51" s="100">
        <v>41009</v>
      </c>
      <c r="H51" s="94">
        <v>40618.45972222222</v>
      </c>
      <c r="I51" s="147">
        <v>34217</v>
      </c>
      <c r="J51" s="141">
        <v>40634.395833333336</v>
      </c>
      <c r="K51" s="100">
        <v>33788</v>
      </c>
      <c r="L51" s="94">
        <v>40689.395833333336</v>
      </c>
      <c r="M51" s="147">
        <v>36521</v>
      </c>
      <c r="N51" s="141">
        <v>40717.625</v>
      </c>
      <c r="O51" s="100">
        <v>37711</v>
      </c>
      <c r="P51" s="94">
        <v>40737.416666666664</v>
      </c>
      <c r="Q51" s="147">
        <v>40613</v>
      </c>
      <c r="R51" s="141">
        <v>40781.416666666664</v>
      </c>
      <c r="S51" s="100">
        <v>47195</v>
      </c>
      <c r="T51" s="94">
        <v>40808.59930555556</v>
      </c>
      <c r="U51" s="147">
        <v>50314</v>
      </c>
      <c r="V51" s="141">
        <v>40834.66388888889</v>
      </c>
      <c r="W51" s="100">
        <v>55622</v>
      </c>
      <c r="X51" s="94">
        <v>40848.65694444445</v>
      </c>
      <c r="Y51" s="147">
        <v>47871</v>
      </c>
      <c r="Z51" s="141">
        <v>40885.65277777778</v>
      </c>
    </row>
    <row r="52" spans="2:26" ht="14.25">
      <c r="B52" s="17" t="s">
        <v>89</v>
      </c>
      <c r="C52" s="100">
        <v>27660</v>
      </c>
      <c r="D52" s="94">
        <v>40563.395833333336</v>
      </c>
      <c r="E52" s="147">
        <v>30219</v>
      </c>
      <c r="F52" s="141">
        <v>40596.395833333336</v>
      </c>
      <c r="G52" s="100">
        <v>38510</v>
      </c>
      <c r="H52" s="94">
        <v>40618.479166666664</v>
      </c>
      <c r="I52" s="147">
        <v>28169</v>
      </c>
      <c r="J52" s="141">
        <v>40640.444444444445</v>
      </c>
      <c r="K52" s="100">
        <v>29300</v>
      </c>
      <c r="L52" s="94">
        <v>40675.399305555555</v>
      </c>
      <c r="M52" s="147">
        <v>32429</v>
      </c>
      <c r="N52" s="141">
        <v>40717.625</v>
      </c>
      <c r="O52" s="100">
        <v>33376</v>
      </c>
      <c r="P52" s="94">
        <v>40737.416666666664</v>
      </c>
      <c r="Q52" s="147">
        <v>37112</v>
      </c>
      <c r="R52" s="141">
        <v>40781.416666666664</v>
      </c>
      <c r="S52" s="100">
        <v>38000</v>
      </c>
      <c r="T52" s="94">
        <v>40808.65625</v>
      </c>
      <c r="U52" s="147">
        <v>43530</v>
      </c>
      <c r="V52" s="141">
        <v>40820.663194444445</v>
      </c>
      <c r="W52" s="100">
        <v>41140</v>
      </c>
      <c r="X52" s="94">
        <v>40848.65625</v>
      </c>
      <c r="Y52" s="147">
        <v>32579</v>
      </c>
      <c r="Z52" s="141">
        <v>40885.65277777778</v>
      </c>
    </row>
    <row r="53" spans="2:26" ht="14.25">
      <c r="B53" s="17" t="s">
        <v>83</v>
      </c>
      <c r="C53" s="100">
        <v>327633406</v>
      </c>
      <c r="D53" s="88">
        <v>40571</v>
      </c>
      <c r="E53" s="147">
        <v>334233591</v>
      </c>
      <c r="F53" s="142">
        <v>40598</v>
      </c>
      <c r="G53" s="100">
        <v>481084419</v>
      </c>
      <c r="H53" s="88">
        <v>40618</v>
      </c>
      <c r="I53" s="147">
        <v>286483690</v>
      </c>
      <c r="J53" s="142">
        <v>40651</v>
      </c>
      <c r="K53" s="100">
        <v>375371293</v>
      </c>
      <c r="L53" s="88">
        <v>40675</v>
      </c>
      <c r="M53" s="147">
        <v>394553706</v>
      </c>
      <c r="N53" s="142">
        <v>40717</v>
      </c>
      <c r="O53" s="100">
        <v>384298191</v>
      </c>
      <c r="P53" s="88">
        <v>40738</v>
      </c>
      <c r="Q53" s="147">
        <v>534020250</v>
      </c>
      <c r="R53" s="142">
        <v>40759</v>
      </c>
      <c r="S53" s="100">
        <v>514672782</v>
      </c>
      <c r="T53" s="88">
        <v>40808</v>
      </c>
      <c r="U53" s="147">
        <v>598044724</v>
      </c>
      <c r="V53" s="142">
        <v>40820</v>
      </c>
      <c r="W53" s="100">
        <v>576646520</v>
      </c>
      <c r="X53" s="88">
        <v>40848</v>
      </c>
      <c r="Y53" s="147">
        <v>418376297</v>
      </c>
      <c r="Z53" s="142">
        <v>40885</v>
      </c>
    </row>
    <row r="54" spans="3:26" ht="14.25">
      <c r="C54" s="93"/>
      <c r="D54" s="94"/>
      <c r="E54" s="140"/>
      <c r="F54" s="141"/>
      <c r="G54" s="93"/>
      <c r="H54" s="94"/>
      <c r="I54" s="140"/>
      <c r="J54" s="141"/>
      <c r="K54" s="93"/>
      <c r="L54" s="94"/>
      <c r="M54" s="140"/>
      <c r="N54" s="141"/>
      <c r="O54" s="93"/>
      <c r="P54" s="94"/>
      <c r="Q54" s="140"/>
      <c r="R54" s="141"/>
      <c r="S54" s="93"/>
      <c r="T54" s="94"/>
      <c r="U54" s="140"/>
      <c r="V54" s="141"/>
      <c r="W54" s="93"/>
      <c r="X54" s="94"/>
      <c r="Y54" s="140"/>
      <c r="Z54" s="141"/>
    </row>
    <row r="55" spans="1:26" ht="14.25">
      <c r="A55" s="5" t="s">
        <v>92</v>
      </c>
      <c r="B55" s="17" t="s">
        <v>44</v>
      </c>
      <c r="C55" s="100">
        <v>19976</v>
      </c>
      <c r="D55" s="94">
        <v>40563.39722222222</v>
      </c>
      <c r="E55" s="147">
        <v>32694</v>
      </c>
      <c r="F55" s="141">
        <v>40583.66736111111</v>
      </c>
      <c r="G55" s="100">
        <v>15186</v>
      </c>
      <c r="H55" s="94">
        <v>40603.666666666664</v>
      </c>
      <c r="I55" s="147">
        <v>27845</v>
      </c>
      <c r="J55" s="141">
        <v>40634.666666666664</v>
      </c>
      <c r="K55" s="100">
        <v>24082</v>
      </c>
      <c r="L55" s="94">
        <v>40676.666666666664</v>
      </c>
      <c r="M55" s="147">
        <v>18072</v>
      </c>
      <c r="N55" s="141">
        <v>40701.666666666664</v>
      </c>
      <c r="O55" s="100">
        <v>25849</v>
      </c>
      <c r="P55" s="94">
        <v>40743.395833333336</v>
      </c>
      <c r="Q55" s="147">
        <v>10915</v>
      </c>
      <c r="R55" s="141">
        <v>40764.666666666664</v>
      </c>
      <c r="S55" s="100">
        <v>19902</v>
      </c>
      <c r="T55" s="94">
        <v>40795.666666666664</v>
      </c>
      <c r="U55" s="147">
        <v>23973</v>
      </c>
      <c r="V55" s="141">
        <v>40847.666666666664</v>
      </c>
      <c r="W55" s="100">
        <v>22938</v>
      </c>
      <c r="X55" s="94">
        <v>40856.666666666664</v>
      </c>
      <c r="Y55" s="147">
        <v>20834</v>
      </c>
      <c r="Z55" s="141">
        <v>40889.666666666664</v>
      </c>
    </row>
    <row r="56" spans="2:26" ht="14.25">
      <c r="B56" s="17" t="s">
        <v>80</v>
      </c>
      <c r="C56" s="100">
        <v>14540</v>
      </c>
      <c r="D56" s="94"/>
      <c r="E56" s="147">
        <v>5550</v>
      </c>
      <c r="F56" s="141"/>
      <c r="G56" s="100">
        <v>5550</v>
      </c>
      <c r="H56" s="94"/>
      <c r="I56" s="147">
        <v>5550</v>
      </c>
      <c r="J56" s="141"/>
      <c r="K56" s="100">
        <v>5573</v>
      </c>
      <c r="L56" s="94"/>
      <c r="M56" s="147">
        <v>5700</v>
      </c>
      <c r="N56" s="141"/>
      <c r="O56" s="100">
        <v>15483</v>
      </c>
      <c r="P56" s="94"/>
      <c r="Q56" s="147">
        <v>5667</v>
      </c>
      <c r="R56" s="141"/>
      <c r="S56" s="100">
        <v>8325</v>
      </c>
      <c r="T56" s="94"/>
      <c r="U56" s="147">
        <v>8325</v>
      </c>
      <c r="V56" s="141"/>
      <c r="W56" s="100">
        <v>9799</v>
      </c>
      <c r="X56" s="94"/>
      <c r="Y56" s="147">
        <v>8369</v>
      </c>
      <c r="Z56" s="141"/>
    </row>
    <row r="57" spans="2:26" ht="14.25">
      <c r="B57" s="17" t="s">
        <v>88</v>
      </c>
      <c r="C57" s="100">
        <v>13472</v>
      </c>
      <c r="D57" s="94"/>
      <c r="E57" s="147">
        <v>5549</v>
      </c>
      <c r="F57" s="141"/>
      <c r="G57" s="100">
        <v>5550</v>
      </c>
      <c r="H57" s="94"/>
      <c r="I57" s="147">
        <v>5356</v>
      </c>
      <c r="J57" s="141"/>
      <c r="K57" s="100">
        <v>5549</v>
      </c>
      <c r="L57" s="94"/>
      <c r="M57" s="147">
        <v>5550</v>
      </c>
      <c r="N57" s="141"/>
      <c r="O57" s="100">
        <v>9343</v>
      </c>
      <c r="P57" s="94"/>
      <c r="Q57" s="147">
        <v>5567</v>
      </c>
      <c r="R57" s="141"/>
      <c r="S57" s="100">
        <v>7984</v>
      </c>
      <c r="T57" s="94"/>
      <c r="U57" s="147">
        <v>8061</v>
      </c>
      <c r="V57" s="141"/>
      <c r="W57" s="100">
        <v>8276</v>
      </c>
      <c r="X57" s="94"/>
      <c r="Y57" s="147">
        <v>7290</v>
      </c>
      <c r="Z57" s="141"/>
    </row>
    <row r="58" spans="2:26" ht="14.25">
      <c r="B58" s="17" t="s">
        <v>82</v>
      </c>
      <c r="C58" s="100">
        <v>4726</v>
      </c>
      <c r="D58" s="94"/>
      <c r="E58" s="147">
        <v>3561</v>
      </c>
      <c r="F58" s="141"/>
      <c r="G58" s="100">
        <v>5193</v>
      </c>
      <c r="H58" s="94"/>
      <c r="I58" s="147">
        <v>3476</v>
      </c>
      <c r="J58" s="141"/>
      <c r="K58" s="100">
        <v>3487</v>
      </c>
      <c r="L58" s="94"/>
      <c r="M58" s="147">
        <v>3580</v>
      </c>
      <c r="N58" s="141"/>
      <c r="O58" s="100">
        <v>3888</v>
      </c>
      <c r="P58" s="94"/>
      <c r="Q58" s="147">
        <v>4345</v>
      </c>
      <c r="R58" s="141"/>
      <c r="S58" s="100">
        <v>4554</v>
      </c>
      <c r="T58" s="94"/>
      <c r="U58" s="147">
        <v>5500</v>
      </c>
      <c r="V58" s="141"/>
      <c r="W58" s="100">
        <v>6080</v>
      </c>
      <c r="X58" s="94"/>
      <c r="Y58" s="147">
        <v>4740</v>
      </c>
      <c r="Z58" s="141"/>
    </row>
    <row r="59" spans="2:26" ht="14.25">
      <c r="B59" s="17" t="s">
        <v>89</v>
      </c>
      <c r="C59" s="100">
        <v>1938</v>
      </c>
      <c r="D59" s="94"/>
      <c r="E59" s="147">
        <v>2108</v>
      </c>
      <c r="F59" s="141"/>
      <c r="G59" s="100">
        <v>4917</v>
      </c>
      <c r="H59" s="94"/>
      <c r="I59" s="147">
        <v>2189</v>
      </c>
      <c r="J59" s="141"/>
      <c r="K59" s="100">
        <v>2320</v>
      </c>
      <c r="L59" s="94"/>
      <c r="M59" s="147">
        <v>2949</v>
      </c>
      <c r="N59" s="141"/>
      <c r="O59" s="100">
        <v>2994</v>
      </c>
      <c r="P59" s="94"/>
      <c r="Q59" s="147">
        <v>3397</v>
      </c>
      <c r="R59" s="141"/>
      <c r="S59" s="100">
        <v>3402</v>
      </c>
      <c r="T59" s="94"/>
      <c r="U59" s="147">
        <v>4260</v>
      </c>
      <c r="V59" s="141"/>
      <c r="W59" s="100">
        <v>3841</v>
      </c>
      <c r="X59" s="94"/>
      <c r="Y59" s="147">
        <v>2925</v>
      </c>
      <c r="Z59" s="141"/>
    </row>
    <row r="60" spans="2:26" ht="14.25">
      <c r="B60" s="17" t="s">
        <v>83</v>
      </c>
      <c r="C60" s="100">
        <v>26885579</v>
      </c>
      <c r="D60" s="94"/>
      <c r="E60" s="147">
        <v>26587121</v>
      </c>
      <c r="F60" s="141"/>
      <c r="G60" s="100">
        <v>37796256</v>
      </c>
      <c r="H60" s="94"/>
      <c r="I60" s="147">
        <v>22514974</v>
      </c>
      <c r="J60" s="141"/>
      <c r="K60" s="100">
        <v>30671312</v>
      </c>
      <c r="L60" s="94"/>
      <c r="M60" s="147">
        <v>31501213</v>
      </c>
      <c r="N60" s="141"/>
      <c r="O60" s="100">
        <v>31283777</v>
      </c>
      <c r="P60" s="94"/>
      <c r="Q60" s="147">
        <v>42997109</v>
      </c>
      <c r="R60" s="141"/>
      <c r="S60" s="100">
        <v>40132448</v>
      </c>
      <c r="T60" s="94"/>
      <c r="U60" s="147">
        <v>46011422</v>
      </c>
      <c r="V60" s="141"/>
      <c r="W60" s="100">
        <v>46746096</v>
      </c>
      <c r="X60" s="94"/>
      <c r="Y60" s="147">
        <v>33729928</v>
      </c>
      <c r="Z60" s="141"/>
    </row>
    <row r="61" spans="3:26" ht="14.25">
      <c r="C61" s="100"/>
      <c r="D61" s="94"/>
      <c r="E61" s="147"/>
      <c r="F61" s="141"/>
      <c r="G61" s="100"/>
      <c r="H61" s="94"/>
      <c r="I61" s="147"/>
      <c r="J61" s="141"/>
      <c r="K61" s="100"/>
      <c r="L61" s="94"/>
      <c r="M61" s="147"/>
      <c r="N61" s="141"/>
      <c r="O61" s="100"/>
      <c r="P61" s="94"/>
      <c r="Q61" s="147"/>
      <c r="R61" s="141"/>
      <c r="S61" s="100"/>
      <c r="T61" s="94"/>
      <c r="U61" s="147"/>
      <c r="V61" s="141"/>
      <c r="W61" s="100"/>
      <c r="X61" s="94"/>
      <c r="Y61" s="147"/>
      <c r="Z61" s="141"/>
    </row>
    <row r="62" spans="1:26" ht="14.25">
      <c r="A62" s="5" t="s">
        <v>93</v>
      </c>
      <c r="B62" s="17" t="s">
        <v>44</v>
      </c>
      <c r="C62" s="100">
        <v>30155</v>
      </c>
      <c r="D62" s="94">
        <v>40563.396527777775</v>
      </c>
      <c r="E62" s="147">
        <v>62088</v>
      </c>
      <c r="F62" s="141">
        <v>40583.66736111111</v>
      </c>
      <c r="G62" s="100">
        <v>15186</v>
      </c>
      <c r="H62" s="94">
        <v>40603.666666666664</v>
      </c>
      <c r="I62" s="147">
        <v>27845</v>
      </c>
      <c r="J62" s="141">
        <v>40634.666666666664</v>
      </c>
      <c r="K62" s="100">
        <v>24082</v>
      </c>
      <c r="L62" s="94">
        <v>40676.666666666664</v>
      </c>
      <c r="M62" s="147">
        <v>18072</v>
      </c>
      <c r="N62" s="141">
        <v>40701.666666666664</v>
      </c>
      <c r="O62" s="100">
        <v>41116</v>
      </c>
      <c r="P62" s="94">
        <v>40743.395833333336</v>
      </c>
      <c r="Q62" s="147">
        <v>10915</v>
      </c>
      <c r="R62" s="141">
        <v>40764.666666666664</v>
      </c>
      <c r="S62" s="100">
        <v>19902</v>
      </c>
      <c r="T62" s="94">
        <v>40795.666666666664</v>
      </c>
      <c r="U62" s="147">
        <v>23973</v>
      </c>
      <c r="V62" s="141">
        <v>40847.666666666664</v>
      </c>
      <c r="W62" s="100">
        <v>22938</v>
      </c>
      <c r="X62" s="94">
        <v>40856.666666666664</v>
      </c>
      <c r="Y62" s="147">
        <v>20834</v>
      </c>
      <c r="Z62" s="141">
        <v>40889.666666666664</v>
      </c>
    </row>
    <row r="63" spans="2:26" ht="14.25">
      <c r="B63" s="17" t="s">
        <v>80</v>
      </c>
      <c r="C63" s="100">
        <v>25846</v>
      </c>
      <c r="D63" s="94"/>
      <c r="E63" s="147">
        <v>5779</v>
      </c>
      <c r="F63" s="141"/>
      <c r="G63" s="100">
        <v>5777</v>
      </c>
      <c r="H63" s="94"/>
      <c r="I63" s="147">
        <v>5778</v>
      </c>
      <c r="J63" s="141"/>
      <c r="K63" s="100">
        <v>5779</v>
      </c>
      <c r="L63" s="94"/>
      <c r="M63" s="147">
        <v>6045</v>
      </c>
      <c r="N63" s="141"/>
      <c r="O63" s="100">
        <v>26546</v>
      </c>
      <c r="P63" s="94"/>
      <c r="Q63" s="147">
        <v>5817</v>
      </c>
      <c r="R63" s="141"/>
      <c r="S63" s="100">
        <v>8553</v>
      </c>
      <c r="T63" s="94"/>
      <c r="U63" s="147">
        <v>8605</v>
      </c>
      <c r="V63" s="141"/>
      <c r="W63" s="100">
        <v>9799</v>
      </c>
      <c r="X63" s="94"/>
      <c r="Y63" s="147">
        <v>9450</v>
      </c>
      <c r="Z63" s="141"/>
    </row>
    <row r="64" spans="2:26" ht="14.25">
      <c r="B64" s="17" t="s">
        <v>88</v>
      </c>
      <c r="C64" s="100">
        <v>21175</v>
      </c>
      <c r="D64" s="94"/>
      <c r="E64" s="147">
        <v>5550</v>
      </c>
      <c r="F64" s="141"/>
      <c r="G64" s="100">
        <v>5550</v>
      </c>
      <c r="H64" s="94"/>
      <c r="I64" s="147">
        <v>5550</v>
      </c>
      <c r="J64" s="141"/>
      <c r="K64" s="100">
        <v>5550</v>
      </c>
      <c r="L64" s="94"/>
      <c r="M64" s="147">
        <v>5553</v>
      </c>
      <c r="N64" s="141"/>
      <c r="O64" s="100">
        <v>14918</v>
      </c>
      <c r="P64" s="94"/>
      <c r="Q64" s="147">
        <v>5786</v>
      </c>
      <c r="R64" s="141"/>
      <c r="S64" s="100">
        <v>8325</v>
      </c>
      <c r="T64" s="94"/>
      <c r="U64" s="147">
        <v>8570</v>
      </c>
      <c r="V64" s="141"/>
      <c r="W64" s="100">
        <v>8387</v>
      </c>
      <c r="X64" s="94"/>
      <c r="Y64" s="147">
        <v>8325</v>
      </c>
      <c r="Z64" s="141"/>
    </row>
    <row r="65" spans="2:26" ht="14.25">
      <c r="B65" s="17" t="s">
        <v>82</v>
      </c>
      <c r="C65" s="100">
        <v>7346</v>
      </c>
      <c r="D65" s="94"/>
      <c r="E65" s="147">
        <v>5233</v>
      </c>
      <c r="F65" s="141"/>
      <c r="G65" s="100">
        <v>5550</v>
      </c>
      <c r="H65" s="94"/>
      <c r="I65" s="147">
        <v>4716</v>
      </c>
      <c r="J65" s="141"/>
      <c r="K65" s="100">
        <v>4535</v>
      </c>
      <c r="L65" s="94"/>
      <c r="M65" s="147">
        <v>5135</v>
      </c>
      <c r="N65" s="141"/>
      <c r="O65" s="100">
        <v>5261</v>
      </c>
      <c r="P65" s="94"/>
      <c r="Q65" s="147">
        <v>5549</v>
      </c>
      <c r="R65" s="141"/>
      <c r="S65" s="100">
        <v>6939</v>
      </c>
      <c r="T65" s="94"/>
      <c r="U65" s="147">
        <v>7441</v>
      </c>
      <c r="V65" s="141"/>
      <c r="W65" s="100">
        <v>8292</v>
      </c>
      <c r="X65" s="94"/>
      <c r="Y65" s="147">
        <v>6961</v>
      </c>
      <c r="Z65" s="141"/>
    </row>
    <row r="66" spans="2:26" ht="14.25">
      <c r="B66" s="17" t="s">
        <v>89</v>
      </c>
      <c r="C66" s="100">
        <v>3126</v>
      </c>
      <c r="D66" s="94"/>
      <c r="E66" s="147">
        <v>3565</v>
      </c>
      <c r="F66" s="141"/>
      <c r="G66" s="100">
        <v>5305</v>
      </c>
      <c r="H66" s="94"/>
      <c r="I66" s="147">
        <v>3425</v>
      </c>
      <c r="J66" s="141"/>
      <c r="K66" s="100">
        <v>3677</v>
      </c>
      <c r="L66" s="94"/>
      <c r="M66" s="147">
        <v>4351</v>
      </c>
      <c r="N66" s="141"/>
      <c r="O66" s="100">
        <v>4515</v>
      </c>
      <c r="P66" s="94"/>
      <c r="Q66" s="147">
        <v>5019</v>
      </c>
      <c r="R66" s="141"/>
      <c r="S66" s="100">
        <v>5462</v>
      </c>
      <c r="T66" s="94"/>
      <c r="U66" s="147">
        <v>6602</v>
      </c>
      <c r="V66" s="141"/>
      <c r="W66" s="100">
        <v>5896</v>
      </c>
      <c r="X66" s="94"/>
      <c r="Y66" s="147">
        <v>4555</v>
      </c>
      <c r="Z66" s="141"/>
    </row>
    <row r="67" spans="2:26" ht="14.25">
      <c r="B67" s="17" t="s">
        <v>83</v>
      </c>
      <c r="C67" s="100">
        <v>40528618</v>
      </c>
      <c r="D67" s="94"/>
      <c r="E67" s="147">
        <v>40499469</v>
      </c>
      <c r="F67" s="141"/>
      <c r="G67" s="100">
        <v>59016336</v>
      </c>
      <c r="H67" s="94"/>
      <c r="I67" s="147">
        <v>35213781</v>
      </c>
      <c r="J67" s="141"/>
      <c r="K67" s="100">
        <v>47148108</v>
      </c>
      <c r="L67" s="94"/>
      <c r="M67" s="147">
        <v>50690652</v>
      </c>
      <c r="N67" s="141"/>
      <c r="O67" s="100">
        <v>49013188</v>
      </c>
      <c r="P67" s="94"/>
      <c r="Q67" s="147">
        <v>69686377</v>
      </c>
      <c r="R67" s="141"/>
      <c r="S67" s="100">
        <v>67936653</v>
      </c>
      <c r="T67" s="94"/>
      <c r="U67" s="147">
        <v>79437946</v>
      </c>
      <c r="V67" s="141"/>
      <c r="W67" s="100">
        <v>76193073</v>
      </c>
      <c r="X67" s="94"/>
      <c r="Y67" s="147">
        <v>55782309</v>
      </c>
      <c r="Z67" s="141"/>
    </row>
    <row r="68" spans="3:26" ht="14.25">
      <c r="C68" s="100"/>
      <c r="D68" s="94"/>
      <c r="E68" s="147"/>
      <c r="F68" s="141"/>
      <c r="G68" s="100"/>
      <c r="H68" s="94"/>
      <c r="I68" s="147"/>
      <c r="J68" s="141"/>
      <c r="K68" s="100"/>
      <c r="L68" s="94"/>
      <c r="M68" s="147"/>
      <c r="N68" s="141"/>
      <c r="O68" s="100"/>
      <c r="P68" s="94"/>
      <c r="Q68" s="147"/>
      <c r="R68" s="141"/>
      <c r="S68" s="100"/>
      <c r="T68" s="94"/>
      <c r="U68" s="147"/>
      <c r="V68" s="141"/>
      <c r="W68" s="100"/>
      <c r="X68" s="94"/>
      <c r="Y68" s="147"/>
      <c r="Z68" s="141"/>
    </row>
    <row r="69" spans="1:26" ht="14.25">
      <c r="A69" s="5" t="s">
        <v>94</v>
      </c>
      <c r="B69" s="17" t="s">
        <v>44</v>
      </c>
      <c r="C69" s="100">
        <v>35685</v>
      </c>
      <c r="D69" s="94">
        <v>40563.39722222222</v>
      </c>
      <c r="E69" s="147">
        <v>39047</v>
      </c>
      <c r="F69" s="141">
        <v>40583.66736111111</v>
      </c>
      <c r="G69" s="100">
        <v>15186</v>
      </c>
      <c r="H69" s="94">
        <v>40603.666666666664</v>
      </c>
      <c r="I69" s="147">
        <v>27845</v>
      </c>
      <c r="J69" s="141">
        <v>40634.666666666664</v>
      </c>
      <c r="K69" s="100">
        <v>24082</v>
      </c>
      <c r="L69" s="94">
        <v>40676.666666666664</v>
      </c>
      <c r="M69" s="147">
        <v>18072</v>
      </c>
      <c r="N69" s="141">
        <v>40701.666666666664</v>
      </c>
      <c r="O69" s="100">
        <v>34527</v>
      </c>
      <c r="P69" s="94">
        <v>40743.395833333336</v>
      </c>
      <c r="Q69" s="147">
        <v>10916</v>
      </c>
      <c r="R69" s="141">
        <v>40764.666666666664</v>
      </c>
      <c r="S69" s="100">
        <v>19902</v>
      </c>
      <c r="T69" s="94">
        <v>40795.666666666664</v>
      </c>
      <c r="U69" s="147">
        <v>23973</v>
      </c>
      <c r="V69" s="141">
        <v>40847.666666666664</v>
      </c>
      <c r="W69" s="100">
        <v>22938</v>
      </c>
      <c r="X69" s="94">
        <v>40856.666666666664</v>
      </c>
      <c r="Y69" s="147">
        <v>20834</v>
      </c>
      <c r="Z69" s="141">
        <v>40889.666666666664</v>
      </c>
    </row>
    <row r="70" spans="2:25" ht="14.25">
      <c r="B70" s="17" t="s">
        <v>80</v>
      </c>
      <c r="C70" s="100">
        <v>30857</v>
      </c>
      <c r="D70" s="94"/>
      <c r="E70" s="147">
        <v>5754</v>
      </c>
      <c r="F70" s="141"/>
      <c r="G70" s="100">
        <v>5755</v>
      </c>
      <c r="H70" s="94"/>
      <c r="I70" s="147">
        <v>5759</v>
      </c>
      <c r="J70" s="141"/>
      <c r="K70" s="100">
        <v>5760</v>
      </c>
      <c r="L70" s="94"/>
      <c r="M70" s="147">
        <v>6045</v>
      </c>
      <c r="N70" s="141"/>
      <c r="O70" s="100">
        <v>27825</v>
      </c>
      <c r="P70" s="94"/>
      <c r="Q70" s="147">
        <v>5801</v>
      </c>
      <c r="R70" s="141"/>
      <c r="S70" s="100">
        <v>8537</v>
      </c>
      <c r="T70" s="94"/>
      <c r="U70" s="147">
        <v>8589</v>
      </c>
      <c r="W70" s="100">
        <v>9799</v>
      </c>
      <c r="X70" s="94"/>
      <c r="Y70" s="147">
        <v>9450</v>
      </c>
    </row>
    <row r="71" spans="2:26" ht="14.25">
      <c r="B71" s="17" t="s">
        <v>88</v>
      </c>
      <c r="C71" s="100">
        <v>27546</v>
      </c>
      <c r="D71" s="94"/>
      <c r="E71" s="147">
        <v>5550</v>
      </c>
      <c r="F71" s="141"/>
      <c r="G71" s="100">
        <v>5550</v>
      </c>
      <c r="H71" s="94"/>
      <c r="I71" s="147">
        <v>5550</v>
      </c>
      <c r="J71" s="141"/>
      <c r="K71" s="100">
        <v>5550</v>
      </c>
      <c r="L71" s="94"/>
      <c r="M71" s="147">
        <v>5563</v>
      </c>
      <c r="N71" s="141"/>
      <c r="O71" s="100">
        <v>15283</v>
      </c>
      <c r="P71" s="94"/>
      <c r="Q71" s="147">
        <v>5770</v>
      </c>
      <c r="R71" s="141"/>
      <c r="S71" s="100">
        <v>8325</v>
      </c>
      <c r="T71" s="94"/>
      <c r="U71" s="147">
        <v>8554</v>
      </c>
      <c r="V71" s="141"/>
      <c r="W71" s="100">
        <v>8448</v>
      </c>
      <c r="X71" s="94"/>
      <c r="Y71" s="147">
        <v>8325</v>
      </c>
      <c r="Z71" s="141"/>
    </row>
    <row r="72" spans="2:26" ht="14.25">
      <c r="B72" s="17" t="s">
        <v>82</v>
      </c>
      <c r="C72" s="100">
        <v>9546</v>
      </c>
      <c r="D72" s="94"/>
      <c r="E72" s="147">
        <v>5233</v>
      </c>
      <c r="F72" s="141"/>
      <c r="G72" s="100">
        <v>5550</v>
      </c>
      <c r="H72" s="94"/>
      <c r="I72" s="147">
        <v>5095</v>
      </c>
      <c r="J72" s="141"/>
      <c r="K72" s="100">
        <v>4838</v>
      </c>
      <c r="L72" s="94"/>
      <c r="M72" s="147">
        <v>5321</v>
      </c>
      <c r="N72" s="141"/>
      <c r="O72" s="100">
        <v>5501</v>
      </c>
      <c r="P72" s="94"/>
      <c r="Q72" s="147">
        <v>5641</v>
      </c>
      <c r="R72" s="141"/>
      <c r="S72" s="100">
        <v>7756</v>
      </c>
      <c r="T72" s="94"/>
      <c r="U72" s="147">
        <v>7659</v>
      </c>
      <c r="V72" s="141"/>
      <c r="W72" s="100">
        <v>8330</v>
      </c>
      <c r="X72" s="94"/>
      <c r="Y72" s="147">
        <v>7418</v>
      </c>
      <c r="Z72" s="141"/>
    </row>
    <row r="73" spans="2:26" ht="14.25">
      <c r="B73" s="17" t="s">
        <v>89</v>
      </c>
      <c r="C73" s="100">
        <v>4103</v>
      </c>
      <c r="D73" s="94"/>
      <c r="E73" s="147">
        <v>3961</v>
      </c>
      <c r="F73" s="141"/>
      <c r="G73" s="100">
        <v>5255</v>
      </c>
      <c r="H73" s="94"/>
      <c r="I73" s="147">
        <v>4046</v>
      </c>
      <c r="J73" s="141"/>
      <c r="K73" s="100">
        <v>3996</v>
      </c>
      <c r="L73" s="94"/>
      <c r="M73" s="147">
        <v>4455</v>
      </c>
      <c r="N73" s="141"/>
      <c r="O73" s="100">
        <v>4945</v>
      </c>
      <c r="P73" s="94"/>
      <c r="Q73" s="147">
        <v>5370</v>
      </c>
      <c r="R73" s="141"/>
      <c r="S73" s="100">
        <v>5816</v>
      </c>
      <c r="T73" s="94"/>
      <c r="U73" s="147">
        <v>7081</v>
      </c>
      <c r="V73" s="141"/>
      <c r="W73" s="100">
        <v>6081</v>
      </c>
      <c r="X73" s="94"/>
      <c r="Y73" s="147">
        <v>4853</v>
      </c>
      <c r="Z73" s="141"/>
    </row>
    <row r="74" spans="2:26" ht="14.25">
      <c r="B74" s="17" t="s">
        <v>83</v>
      </c>
      <c r="C74" s="100">
        <v>42891257</v>
      </c>
      <c r="D74" s="94"/>
      <c r="E74" s="147">
        <v>44735930</v>
      </c>
      <c r="F74" s="141"/>
      <c r="G74" s="100">
        <v>64914287</v>
      </c>
      <c r="H74" s="94"/>
      <c r="I74" s="147">
        <v>37793506</v>
      </c>
      <c r="J74" s="141"/>
      <c r="K74" s="100">
        <v>52439904</v>
      </c>
      <c r="L74" s="94"/>
      <c r="M74" s="147">
        <v>53473177</v>
      </c>
      <c r="N74" s="141"/>
      <c r="O74" s="100">
        <v>52357520</v>
      </c>
      <c r="P74" s="94"/>
      <c r="Q74" s="147">
        <v>75502809</v>
      </c>
      <c r="R74" s="141"/>
      <c r="S74" s="100">
        <v>74384103</v>
      </c>
      <c r="T74" s="94"/>
      <c r="U74" s="147">
        <v>89424185</v>
      </c>
      <c r="V74" s="141"/>
      <c r="W74" s="100">
        <v>82379444</v>
      </c>
      <c r="X74" s="94"/>
      <c r="Y74" s="147">
        <v>60205392</v>
      </c>
      <c r="Z74" s="141"/>
    </row>
    <row r="75" spans="3:26" ht="14.25">
      <c r="C75" s="100"/>
      <c r="D75" s="94"/>
      <c r="E75" s="147"/>
      <c r="F75" s="141"/>
      <c r="G75" s="100"/>
      <c r="H75" s="94"/>
      <c r="I75" s="147"/>
      <c r="J75" s="141"/>
      <c r="K75" s="100"/>
      <c r="L75" s="94"/>
      <c r="M75" s="147"/>
      <c r="N75" s="141"/>
      <c r="O75" s="100"/>
      <c r="P75" s="94"/>
      <c r="Q75" s="147"/>
      <c r="R75" s="141"/>
      <c r="S75" s="100"/>
      <c r="T75" s="94"/>
      <c r="U75" s="147"/>
      <c r="V75" s="141"/>
      <c r="W75" s="100"/>
      <c r="X75" s="94"/>
      <c r="Y75" s="147"/>
      <c r="Z75" s="141"/>
    </row>
    <row r="76" spans="1:26" ht="14.25">
      <c r="A76" s="5" t="s">
        <v>95</v>
      </c>
      <c r="B76" s="17" t="s">
        <v>44</v>
      </c>
      <c r="C76" s="100">
        <v>46796</v>
      </c>
      <c r="D76" s="94">
        <v>40563.39722222222</v>
      </c>
      <c r="E76" s="147">
        <v>71267</v>
      </c>
      <c r="F76" s="141">
        <v>40583.66736111111</v>
      </c>
      <c r="G76" s="100">
        <v>15186</v>
      </c>
      <c r="H76" s="94">
        <v>40603.666666666664</v>
      </c>
      <c r="I76" s="147">
        <v>27845</v>
      </c>
      <c r="J76" s="141">
        <v>40634.666666666664</v>
      </c>
      <c r="K76" s="100">
        <v>24082</v>
      </c>
      <c r="L76" s="94">
        <v>40676.666666666664</v>
      </c>
      <c r="M76" s="147">
        <v>18072</v>
      </c>
      <c r="N76" s="141">
        <v>40701.666666666664</v>
      </c>
      <c r="O76" s="100">
        <v>67207</v>
      </c>
      <c r="P76" s="94">
        <v>40743.395833333336</v>
      </c>
      <c r="Q76" s="147">
        <v>10915</v>
      </c>
      <c r="R76" s="141">
        <v>40764.666666666664</v>
      </c>
      <c r="S76" s="100">
        <v>19902</v>
      </c>
      <c r="T76" s="94">
        <v>40795.666666666664</v>
      </c>
      <c r="U76" s="147">
        <v>23973</v>
      </c>
      <c r="V76" s="141">
        <v>40847.666666666664</v>
      </c>
      <c r="W76" s="100">
        <v>22938</v>
      </c>
      <c r="X76" s="94">
        <v>40856.666666666664</v>
      </c>
      <c r="Y76" s="147">
        <v>20834</v>
      </c>
      <c r="Z76" s="141">
        <v>40889.666666666664</v>
      </c>
    </row>
    <row r="77" spans="2:26" ht="14.25">
      <c r="B77" s="17" t="s">
        <v>80</v>
      </c>
      <c r="C77" s="100">
        <v>40810</v>
      </c>
      <c r="D77" s="94"/>
      <c r="E77" s="147">
        <v>5806</v>
      </c>
      <c r="F77" s="141"/>
      <c r="G77" s="100">
        <v>5808</v>
      </c>
      <c r="H77" s="94"/>
      <c r="I77" s="147">
        <v>5809</v>
      </c>
      <c r="J77" s="141"/>
      <c r="K77" s="100">
        <v>5810</v>
      </c>
      <c r="L77" s="94"/>
      <c r="M77" s="147">
        <v>6045</v>
      </c>
      <c r="N77" s="141"/>
      <c r="O77" s="100">
        <v>44358</v>
      </c>
      <c r="P77" s="94"/>
      <c r="Q77" s="147">
        <v>5851</v>
      </c>
      <c r="R77" s="141"/>
      <c r="S77" s="100">
        <v>8601</v>
      </c>
      <c r="T77" s="94"/>
      <c r="U77" s="147">
        <v>8636</v>
      </c>
      <c r="V77" s="141"/>
      <c r="W77" s="100">
        <v>9799</v>
      </c>
      <c r="X77" s="94"/>
      <c r="Y77" s="147">
        <v>9450</v>
      </c>
      <c r="Z77" s="141"/>
    </row>
    <row r="78" spans="2:26" ht="14.25">
      <c r="B78" s="17" t="s">
        <v>88</v>
      </c>
      <c r="C78" s="100">
        <v>36715</v>
      </c>
      <c r="D78" s="94"/>
      <c r="E78" s="147">
        <v>5550</v>
      </c>
      <c r="F78" s="141"/>
      <c r="G78" s="100">
        <v>5627</v>
      </c>
      <c r="H78" s="94"/>
      <c r="I78" s="147">
        <v>5550</v>
      </c>
      <c r="J78" s="141"/>
      <c r="K78" s="100">
        <v>5554</v>
      </c>
      <c r="L78" s="94"/>
      <c r="M78" s="147">
        <v>5770</v>
      </c>
      <c r="N78" s="141"/>
      <c r="O78" s="100">
        <v>21195</v>
      </c>
      <c r="P78" s="94"/>
      <c r="Q78" s="147">
        <v>5819</v>
      </c>
      <c r="R78" s="141"/>
      <c r="S78" s="100">
        <v>8513</v>
      </c>
      <c r="T78" s="94"/>
      <c r="U78" s="147">
        <v>8601</v>
      </c>
      <c r="V78" s="141"/>
      <c r="W78" s="100">
        <v>8583</v>
      </c>
      <c r="X78" s="94"/>
      <c r="Y78" s="147">
        <v>8352</v>
      </c>
      <c r="Z78" s="141"/>
    </row>
    <row r="79" spans="2:26" ht="14.25">
      <c r="B79" s="17" t="s">
        <v>82</v>
      </c>
      <c r="C79" s="100">
        <v>12308</v>
      </c>
      <c r="D79" s="94"/>
      <c r="E79" s="147">
        <v>5550</v>
      </c>
      <c r="F79" s="141"/>
      <c r="G79" s="100">
        <v>5550</v>
      </c>
      <c r="H79" s="94"/>
      <c r="I79" s="147">
        <v>5550</v>
      </c>
      <c r="J79" s="141"/>
      <c r="K79" s="100">
        <v>5550</v>
      </c>
      <c r="L79" s="94"/>
      <c r="M79" s="147">
        <v>5550</v>
      </c>
      <c r="N79" s="141"/>
      <c r="O79" s="100">
        <v>5550</v>
      </c>
      <c r="P79" s="94"/>
      <c r="Q79" s="147">
        <v>5770</v>
      </c>
      <c r="R79" s="141"/>
      <c r="S79" s="100">
        <v>8012</v>
      </c>
      <c r="T79" s="94"/>
      <c r="U79" s="147">
        <v>8252</v>
      </c>
      <c r="V79" s="141"/>
      <c r="W79" s="100">
        <v>8340</v>
      </c>
      <c r="X79" s="94"/>
      <c r="Y79" s="147">
        <v>7725</v>
      </c>
      <c r="Z79" s="141"/>
    </row>
    <row r="80" spans="2:26" ht="14.25">
      <c r="B80" s="17" t="s">
        <v>89</v>
      </c>
      <c r="C80" s="100">
        <v>4704</v>
      </c>
      <c r="D80" s="94"/>
      <c r="E80" s="147">
        <v>4936</v>
      </c>
      <c r="F80" s="141"/>
      <c r="G80" s="100">
        <v>5550</v>
      </c>
      <c r="H80" s="94"/>
      <c r="I80" s="147">
        <v>4877</v>
      </c>
      <c r="J80" s="141"/>
      <c r="K80" s="100">
        <v>4580</v>
      </c>
      <c r="L80" s="94"/>
      <c r="M80" s="147">
        <v>4902</v>
      </c>
      <c r="N80" s="141"/>
      <c r="O80" s="100">
        <v>5040</v>
      </c>
      <c r="P80" s="94"/>
      <c r="Q80" s="147">
        <v>5502</v>
      </c>
      <c r="R80" s="141"/>
      <c r="S80" s="100">
        <v>6327</v>
      </c>
      <c r="T80" s="94"/>
      <c r="U80" s="147">
        <v>7852</v>
      </c>
      <c r="V80" s="141"/>
      <c r="W80" s="100">
        <v>6665</v>
      </c>
      <c r="X80" s="94"/>
      <c r="Y80" s="147">
        <v>5177</v>
      </c>
      <c r="Z80" s="141"/>
    </row>
    <row r="81" spans="2:26" ht="14.25">
      <c r="B81" s="17" t="s">
        <v>83</v>
      </c>
      <c r="C81" s="100">
        <v>51418417</v>
      </c>
      <c r="D81" s="94"/>
      <c r="E81" s="147">
        <v>51505700</v>
      </c>
      <c r="F81" s="141"/>
      <c r="G81" s="100">
        <v>73484837</v>
      </c>
      <c r="H81" s="94"/>
      <c r="I81" s="147">
        <v>45704039</v>
      </c>
      <c r="J81" s="141"/>
      <c r="K81" s="100">
        <v>56422367</v>
      </c>
      <c r="L81" s="94"/>
      <c r="M81" s="147">
        <v>60278090</v>
      </c>
      <c r="N81" s="141"/>
      <c r="O81" s="100">
        <v>58242732</v>
      </c>
      <c r="P81" s="94"/>
      <c r="Q81" s="147">
        <v>81815417</v>
      </c>
      <c r="R81" s="141"/>
      <c r="S81" s="100">
        <v>82852587</v>
      </c>
      <c r="T81" s="94"/>
      <c r="U81" s="147">
        <v>94926148</v>
      </c>
      <c r="V81" s="141"/>
      <c r="W81" s="100">
        <v>92250021</v>
      </c>
      <c r="X81" s="94"/>
      <c r="Y81" s="147">
        <v>63593687</v>
      </c>
      <c r="Z81" s="141"/>
    </row>
    <row r="82" spans="3:26" ht="14.25">
      <c r="C82" s="100"/>
      <c r="D82" s="94"/>
      <c r="E82" s="147"/>
      <c r="F82" s="141"/>
      <c r="G82" s="100"/>
      <c r="H82" s="94"/>
      <c r="I82" s="147"/>
      <c r="J82" s="141"/>
      <c r="K82" s="100"/>
      <c r="L82" s="94"/>
      <c r="M82" s="147"/>
      <c r="N82" s="141"/>
      <c r="O82" s="100"/>
      <c r="P82" s="94"/>
      <c r="Q82" s="147"/>
      <c r="R82" s="141"/>
      <c r="S82" s="100"/>
      <c r="T82" s="94"/>
      <c r="U82" s="147"/>
      <c r="V82" s="141"/>
      <c r="W82" s="100"/>
      <c r="X82" s="94"/>
      <c r="Y82" s="147"/>
      <c r="Z82" s="141"/>
    </row>
    <row r="83" spans="1:26" ht="14.25">
      <c r="A83" s="5" t="s">
        <v>96</v>
      </c>
      <c r="B83" s="17" t="s">
        <v>44</v>
      </c>
      <c r="C83" s="100">
        <v>6684</v>
      </c>
      <c r="D83" s="87">
        <v>40553.665972222225</v>
      </c>
      <c r="E83" s="147">
        <v>7284</v>
      </c>
      <c r="F83" s="148">
        <v>40597.666666666664</v>
      </c>
      <c r="G83" s="100">
        <v>17445</v>
      </c>
      <c r="H83" s="87">
        <v>40620.666666666664</v>
      </c>
      <c r="I83" s="147">
        <v>9475</v>
      </c>
      <c r="J83" s="148">
        <v>40660.666666666664</v>
      </c>
      <c r="K83" s="100">
        <v>9172</v>
      </c>
      <c r="L83" s="94">
        <v>40687.666666666664</v>
      </c>
      <c r="M83" s="147">
        <v>18032</v>
      </c>
      <c r="N83" s="148">
        <v>40710.666666666664</v>
      </c>
      <c r="O83" s="100">
        <v>43958</v>
      </c>
      <c r="P83" s="94">
        <v>40743.666666666664</v>
      </c>
      <c r="Q83" s="147">
        <v>12599</v>
      </c>
      <c r="R83" s="141">
        <v>40764.666666666664</v>
      </c>
      <c r="S83" s="100">
        <v>15017</v>
      </c>
      <c r="T83" s="94">
        <v>40814.666666666664</v>
      </c>
      <c r="U83" s="147">
        <v>24859</v>
      </c>
      <c r="V83" s="141">
        <v>40844.666666666664</v>
      </c>
      <c r="W83" s="100">
        <v>23232</v>
      </c>
      <c r="X83" s="94">
        <v>40856.666666666664</v>
      </c>
      <c r="Y83" s="147">
        <v>18766</v>
      </c>
      <c r="Z83" s="141">
        <v>40892.666666666664</v>
      </c>
    </row>
    <row r="84" spans="2:26" ht="14.25">
      <c r="B84" s="17" t="s">
        <v>80</v>
      </c>
      <c r="C84" s="100">
        <v>5755</v>
      </c>
      <c r="D84" s="94"/>
      <c r="E84" s="147">
        <v>5731</v>
      </c>
      <c r="F84" s="141"/>
      <c r="G84" s="100">
        <v>5765</v>
      </c>
      <c r="H84" s="94"/>
      <c r="I84" s="147">
        <v>5678</v>
      </c>
      <c r="J84" s="141"/>
      <c r="K84" s="100">
        <v>5766</v>
      </c>
      <c r="L84" s="94"/>
      <c r="M84" s="147">
        <v>5773</v>
      </c>
      <c r="N84" s="141"/>
      <c r="O84" s="100">
        <v>5765</v>
      </c>
      <c r="P84" s="94"/>
      <c r="Q84" s="147">
        <v>5775</v>
      </c>
      <c r="R84" s="141"/>
      <c r="S84" s="100">
        <v>7998</v>
      </c>
      <c r="T84" s="94"/>
      <c r="U84" s="147">
        <v>8119</v>
      </c>
      <c r="V84" s="141"/>
      <c r="W84" s="100">
        <v>8702</v>
      </c>
      <c r="X84" s="94"/>
      <c r="Y84" s="147">
        <v>8315</v>
      </c>
      <c r="Z84" s="141"/>
    </row>
    <row r="85" spans="2:26" ht="14.25">
      <c r="B85" s="17" t="s">
        <v>88</v>
      </c>
      <c r="C85" s="100">
        <v>5555</v>
      </c>
      <c r="D85" s="94"/>
      <c r="E85" s="147">
        <v>5550</v>
      </c>
      <c r="F85" s="141"/>
      <c r="G85" s="100">
        <v>5520</v>
      </c>
      <c r="H85" s="94"/>
      <c r="I85" s="147">
        <v>5549</v>
      </c>
      <c r="J85" s="141"/>
      <c r="K85" s="100">
        <v>5563</v>
      </c>
      <c r="L85" s="94"/>
      <c r="M85" s="147">
        <v>5597</v>
      </c>
      <c r="N85" s="141"/>
      <c r="O85" s="100">
        <v>5577</v>
      </c>
      <c r="P85" s="94"/>
      <c r="Q85" s="147">
        <v>5555</v>
      </c>
      <c r="R85" s="141"/>
      <c r="S85" s="100">
        <v>6338</v>
      </c>
      <c r="T85" s="94"/>
      <c r="U85" s="147">
        <v>7082</v>
      </c>
      <c r="V85" s="141"/>
      <c r="W85" s="100">
        <v>7772</v>
      </c>
      <c r="X85" s="94"/>
      <c r="Y85" s="147">
        <v>7147</v>
      </c>
      <c r="Z85" s="141"/>
    </row>
    <row r="86" spans="2:26" ht="14.25">
      <c r="B86" s="17" t="s">
        <v>82</v>
      </c>
      <c r="C86" s="100">
        <v>4056</v>
      </c>
      <c r="D86" s="94"/>
      <c r="E86" s="147">
        <v>4535</v>
      </c>
      <c r="F86" s="141"/>
      <c r="G86" s="100">
        <v>4941</v>
      </c>
      <c r="H86" s="94"/>
      <c r="I86" s="147">
        <v>4592</v>
      </c>
      <c r="J86" s="141"/>
      <c r="K86" s="100">
        <v>4186</v>
      </c>
      <c r="L86" s="94"/>
      <c r="M86" s="147">
        <v>4670</v>
      </c>
      <c r="N86" s="141"/>
      <c r="O86" s="100">
        <v>5550</v>
      </c>
      <c r="P86" s="94"/>
      <c r="Q86" s="147">
        <v>5182</v>
      </c>
      <c r="R86" s="141"/>
      <c r="S86" s="100">
        <v>5330</v>
      </c>
      <c r="T86" s="94"/>
      <c r="U86" s="147">
        <v>5731</v>
      </c>
      <c r="V86" s="141"/>
      <c r="W86" s="100">
        <v>6609</v>
      </c>
      <c r="X86" s="94"/>
      <c r="Y86" s="147">
        <v>5719</v>
      </c>
      <c r="Z86" s="141"/>
    </row>
    <row r="87" spans="2:26" ht="14.25">
      <c r="B87" s="17" t="s">
        <v>89</v>
      </c>
      <c r="C87" s="100">
        <v>2880</v>
      </c>
      <c r="D87" s="94"/>
      <c r="E87" s="147">
        <v>3205</v>
      </c>
      <c r="F87" s="141"/>
      <c r="G87" s="100">
        <v>4555</v>
      </c>
      <c r="H87" s="94"/>
      <c r="I87" s="147">
        <v>3053</v>
      </c>
      <c r="J87" s="141"/>
      <c r="K87" s="100">
        <v>3080</v>
      </c>
      <c r="L87" s="94"/>
      <c r="M87" s="147">
        <v>4067</v>
      </c>
      <c r="N87" s="141"/>
      <c r="O87" s="100">
        <v>3934</v>
      </c>
      <c r="P87" s="94"/>
      <c r="Q87" s="147">
        <v>4479</v>
      </c>
      <c r="R87" s="141"/>
      <c r="S87" s="100">
        <v>4357</v>
      </c>
      <c r="T87" s="94"/>
      <c r="U87" s="147">
        <v>5108</v>
      </c>
      <c r="V87" s="141"/>
      <c r="W87" s="100">
        <v>4975</v>
      </c>
      <c r="X87" s="94"/>
      <c r="Y87" s="147">
        <v>3883</v>
      </c>
      <c r="Z87" s="141"/>
    </row>
    <row r="88" spans="2:26" ht="14.25">
      <c r="B88" s="17" t="s">
        <v>83</v>
      </c>
      <c r="C88" s="100">
        <v>36069521</v>
      </c>
      <c r="D88" s="94"/>
      <c r="E88" s="147">
        <v>37217619</v>
      </c>
      <c r="F88" s="141"/>
      <c r="G88" s="100">
        <v>53607795</v>
      </c>
      <c r="H88" s="94"/>
      <c r="I88" s="147">
        <v>30836229</v>
      </c>
      <c r="J88" s="141"/>
      <c r="K88" s="100">
        <v>40236494</v>
      </c>
      <c r="L88" s="94"/>
      <c r="M88" s="147">
        <v>44980834</v>
      </c>
      <c r="N88" s="141"/>
      <c r="O88" s="100">
        <v>44036453</v>
      </c>
      <c r="P88" s="94"/>
      <c r="Q88" s="147">
        <v>59359754</v>
      </c>
      <c r="R88" s="141"/>
      <c r="S88" s="100">
        <v>56498896</v>
      </c>
      <c r="T88" s="94"/>
      <c r="U88" s="147">
        <v>69083434</v>
      </c>
      <c r="V88" s="141"/>
      <c r="W88" s="100">
        <v>65519119</v>
      </c>
      <c r="X88" s="94"/>
      <c r="Y88" s="147">
        <v>47668412</v>
      </c>
      <c r="Z88" s="141"/>
    </row>
    <row r="89" spans="3:26" ht="14.25">
      <c r="C89" s="100"/>
      <c r="D89" s="94"/>
      <c r="E89" s="147"/>
      <c r="F89" s="141"/>
      <c r="G89" s="100"/>
      <c r="H89" s="94"/>
      <c r="I89" s="147"/>
      <c r="J89" s="141"/>
      <c r="K89" s="100"/>
      <c r="L89" s="94"/>
      <c r="M89" s="147"/>
      <c r="N89" s="141"/>
      <c r="O89" s="100"/>
      <c r="P89" s="94"/>
      <c r="Q89" s="147"/>
      <c r="R89" s="141"/>
      <c r="S89" s="100"/>
      <c r="T89" s="94"/>
      <c r="U89" s="147"/>
      <c r="V89" s="141"/>
      <c r="W89" s="100"/>
      <c r="X89" s="94"/>
      <c r="Y89" s="147"/>
      <c r="Z89" s="141"/>
    </row>
    <row r="90" spans="1:26" ht="14.25">
      <c r="A90" s="5" t="s">
        <v>97</v>
      </c>
      <c r="B90" s="17" t="s">
        <v>44</v>
      </c>
      <c r="C90" s="100">
        <v>6603</v>
      </c>
      <c r="D90" s="94">
        <v>40568.63402777778</v>
      </c>
      <c r="E90" s="147">
        <v>7284</v>
      </c>
      <c r="F90" s="148">
        <v>40597.666666666664</v>
      </c>
      <c r="G90" s="100">
        <v>17445</v>
      </c>
      <c r="H90" s="87">
        <v>40620.666666666664</v>
      </c>
      <c r="I90" s="147">
        <v>9475</v>
      </c>
      <c r="J90" s="148">
        <v>40660.666666666664</v>
      </c>
      <c r="K90" s="100">
        <v>9172</v>
      </c>
      <c r="L90" s="94">
        <v>40687.666666666664</v>
      </c>
      <c r="M90" s="147">
        <v>18032</v>
      </c>
      <c r="N90" s="148">
        <v>40710.666666666664</v>
      </c>
      <c r="O90" s="100">
        <v>33184</v>
      </c>
      <c r="P90" s="94">
        <v>40743.666666666664</v>
      </c>
      <c r="Q90" s="147">
        <v>12599</v>
      </c>
      <c r="R90" s="141">
        <v>40764.666666666664</v>
      </c>
      <c r="S90" s="100">
        <v>15017</v>
      </c>
      <c r="T90" s="94">
        <v>40814.666666666664</v>
      </c>
      <c r="U90" s="147">
        <v>24859</v>
      </c>
      <c r="V90" s="141">
        <v>40844.666666666664</v>
      </c>
      <c r="W90" s="100">
        <v>23232</v>
      </c>
      <c r="X90" s="94">
        <v>40856.666666666664</v>
      </c>
      <c r="Y90" s="147">
        <v>18766</v>
      </c>
      <c r="Z90" s="141">
        <v>40892.666666666664</v>
      </c>
    </row>
    <row r="91" spans="2:26" ht="14.25">
      <c r="B91" s="17" t="s">
        <v>80</v>
      </c>
      <c r="C91" s="100">
        <v>5596</v>
      </c>
      <c r="D91" s="94"/>
      <c r="E91" s="147">
        <v>5649</v>
      </c>
      <c r="F91" s="141"/>
      <c r="G91" s="100">
        <v>5691</v>
      </c>
      <c r="H91" s="94"/>
      <c r="I91" s="147">
        <v>5667</v>
      </c>
      <c r="J91" s="141"/>
      <c r="K91" s="100">
        <v>5677</v>
      </c>
      <c r="L91" s="94"/>
      <c r="M91" s="147">
        <v>5698</v>
      </c>
      <c r="N91" s="141"/>
      <c r="O91" s="100">
        <v>5695</v>
      </c>
      <c r="P91" s="94"/>
      <c r="Q91" s="147">
        <v>5697</v>
      </c>
      <c r="R91" s="141"/>
      <c r="S91" s="100">
        <v>8210</v>
      </c>
      <c r="T91" s="94"/>
      <c r="U91" s="147">
        <v>7546</v>
      </c>
      <c r="V91" s="141"/>
      <c r="W91" s="100">
        <v>8829</v>
      </c>
      <c r="X91" s="94"/>
      <c r="Y91" s="147">
        <v>8311</v>
      </c>
      <c r="Z91" s="141"/>
    </row>
    <row r="92" spans="2:26" ht="14.25">
      <c r="B92" s="17" t="s">
        <v>88</v>
      </c>
      <c r="C92" s="100">
        <v>5196</v>
      </c>
      <c r="D92" s="94"/>
      <c r="E92" s="147">
        <v>5412</v>
      </c>
      <c r="F92" s="141"/>
      <c r="G92" s="100">
        <v>5462</v>
      </c>
      <c r="H92" s="94"/>
      <c r="I92" s="147">
        <v>5517</v>
      </c>
      <c r="J92" s="141"/>
      <c r="K92" s="100">
        <v>5534</v>
      </c>
      <c r="L92" s="94"/>
      <c r="M92" s="147">
        <v>5549</v>
      </c>
      <c r="N92" s="141"/>
      <c r="O92" s="100">
        <v>5538</v>
      </c>
      <c r="P92" s="94"/>
      <c r="Q92" s="147">
        <v>5454</v>
      </c>
      <c r="R92" s="141"/>
      <c r="S92" s="100">
        <v>6060</v>
      </c>
      <c r="T92" s="94"/>
      <c r="U92" s="147">
        <v>6756</v>
      </c>
      <c r="V92" s="141"/>
      <c r="W92" s="100">
        <v>7518</v>
      </c>
      <c r="X92" s="94"/>
      <c r="Y92" s="147">
        <v>6455</v>
      </c>
      <c r="Z92" s="141"/>
    </row>
    <row r="93" spans="2:26" ht="14.25">
      <c r="B93" s="17" t="s">
        <v>82</v>
      </c>
      <c r="C93" s="100">
        <v>4042</v>
      </c>
      <c r="D93" s="94"/>
      <c r="E93" s="147">
        <v>4118</v>
      </c>
      <c r="F93" s="141"/>
      <c r="G93" s="100">
        <v>4411</v>
      </c>
      <c r="H93" s="94"/>
      <c r="I93" s="147">
        <v>3651</v>
      </c>
      <c r="J93" s="141"/>
      <c r="K93" s="100">
        <v>4391</v>
      </c>
      <c r="L93" s="94"/>
      <c r="M93" s="147">
        <v>4720</v>
      </c>
      <c r="N93" s="141"/>
      <c r="O93" s="100">
        <v>4000</v>
      </c>
      <c r="P93" s="94"/>
      <c r="Q93" s="147">
        <v>4920</v>
      </c>
      <c r="R93" s="141"/>
      <c r="S93" s="100">
        <v>5073</v>
      </c>
      <c r="T93" s="94"/>
      <c r="U93" s="147">
        <v>5491</v>
      </c>
      <c r="V93" s="141"/>
      <c r="W93" s="100">
        <v>6141</v>
      </c>
      <c r="X93" s="94"/>
      <c r="Y93" s="147">
        <v>5013</v>
      </c>
      <c r="Z93" s="141"/>
    </row>
    <row r="94" spans="2:26" ht="14.25">
      <c r="B94" s="17" t="s">
        <v>89</v>
      </c>
      <c r="C94" s="100">
        <v>3269</v>
      </c>
      <c r="D94" s="94"/>
      <c r="E94" s="147">
        <v>2768</v>
      </c>
      <c r="F94" s="141"/>
      <c r="G94" s="100">
        <v>3935</v>
      </c>
      <c r="H94" s="94"/>
      <c r="I94" s="147">
        <v>3219</v>
      </c>
      <c r="J94" s="141"/>
      <c r="K94" s="100">
        <v>4046</v>
      </c>
      <c r="L94" s="94"/>
      <c r="M94" s="147">
        <v>2978</v>
      </c>
      <c r="N94" s="141"/>
      <c r="O94" s="100">
        <v>3204</v>
      </c>
      <c r="P94" s="94"/>
      <c r="Q94" s="147">
        <v>4137</v>
      </c>
      <c r="R94" s="141"/>
      <c r="S94" s="100">
        <v>3812</v>
      </c>
      <c r="T94" s="94"/>
      <c r="U94" s="147">
        <v>4501</v>
      </c>
      <c r="V94" s="141"/>
      <c r="W94" s="100">
        <v>4045</v>
      </c>
      <c r="X94" s="94"/>
      <c r="Y94" s="147">
        <v>3149</v>
      </c>
      <c r="Z94" s="141"/>
    </row>
    <row r="95" spans="2:26" ht="14.25">
      <c r="B95" s="17" t="s">
        <v>83</v>
      </c>
      <c r="C95" s="100">
        <v>27267314</v>
      </c>
      <c r="D95" s="94"/>
      <c r="E95" s="147">
        <v>27780457</v>
      </c>
      <c r="F95" s="141"/>
      <c r="G95" s="100">
        <v>41819001</v>
      </c>
      <c r="H95" s="94"/>
      <c r="I95" s="147">
        <v>26274175</v>
      </c>
      <c r="J95" s="141"/>
      <c r="K95" s="100">
        <v>57300765</v>
      </c>
      <c r="L95" s="94"/>
      <c r="M95" s="147">
        <v>32840976</v>
      </c>
      <c r="N95" s="141"/>
      <c r="O95" s="100">
        <v>32457901</v>
      </c>
      <c r="P95" s="94"/>
      <c r="Q95" s="147">
        <v>46338973</v>
      </c>
      <c r="R95" s="141"/>
      <c r="S95" s="100">
        <v>45650758</v>
      </c>
      <c r="T95" s="94"/>
      <c r="U95" s="147">
        <v>54009788</v>
      </c>
      <c r="V95" s="141"/>
      <c r="W95" s="100">
        <v>49522592</v>
      </c>
      <c r="X95" s="94"/>
      <c r="Y95" s="147">
        <v>35452064</v>
      </c>
      <c r="Z95" s="141"/>
    </row>
    <row r="96" spans="3:26" ht="14.25">
      <c r="C96" s="93"/>
      <c r="D96" s="94"/>
      <c r="E96" s="140"/>
      <c r="F96" s="141"/>
      <c r="G96" s="93"/>
      <c r="H96" s="94"/>
      <c r="I96" s="140"/>
      <c r="J96" s="141"/>
      <c r="K96" s="93"/>
      <c r="L96" s="94"/>
      <c r="M96" s="140"/>
      <c r="N96" s="141"/>
      <c r="O96" s="93"/>
      <c r="P96" s="94"/>
      <c r="Q96" s="140"/>
      <c r="R96" s="141"/>
      <c r="S96" s="93"/>
      <c r="T96" s="94"/>
      <c r="U96" s="140"/>
      <c r="V96" s="141"/>
      <c r="W96" s="93"/>
      <c r="X96" s="94"/>
      <c r="Y96" s="140"/>
      <c r="Z96" s="141"/>
    </row>
    <row r="97" spans="1:26" ht="14.25">
      <c r="A97" s="5" t="s">
        <v>98</v>
      </c>
      <c r="B97" s="17" t="s">
        <v>44</v>
      </c>
      <c r="C97" s="100">
        <v>6603</v>
      </c>
      <c r="D97" s="94">
        <v>40568.63402777778</v>
      </c>
      <c r="E97" s="147">
        <v>7284</v>
      </c>
      <c r="F97" s="148">
        <v>40597.666666666664</v>
      </c>
      <c r="G97" s="100">
        <v>17444</v>
      </c>
      <c r="H97" s="87">
        <v>40620.666666666664</v>
      </c>
      <c r="I97" s="147">
        <v>9474</v>
      </c>
      <c r="J97" s="148">
        <v>40660.666666666664</v>
      </c>
      <c r="K97" s="100">
        <v>9173</v>
      </c>
      <c r="L97" s="94">
        <v>40687.666666666664</v>
      </c>
      <c r="M97" s="147">
        <v>18058</v>
      </c>
      <c r="N97" s="148">
        <v>40710.666666666664</v>
      </c>
      <c r="O97" s="100">
        <v>113548</v>
      </c>
      <c r="P97" s="94">
        <v>40743.666666666664</v>
      </c>
      <c r="Q97" s="147">
        <v>12507</v>
      </c>
      <c r="R97" s="141">
        <v>40764.666666666664</v>
      </c>
      <c r="S97" s="100">
        <v>14714</v>
      </c>
      <c r="T97" s="94">
        <v>40814.666666666664</v>
      </c>
      <c r="U97" s="147">
        <v>24859</v>
      </c>
      <c r="V97" s="141">
        <v>40844.666666666664</v>
      </c>
      <c r="W97" s="100">
        <v>23232</v>
      </c>
      <c r="X97" s="94">
        <v>40856.666666666664</v>
      </c>
      <c r="Y97" s="147">
        <v>18766</v>
      </c>
      <c r="Z97" s="141">
        <v>40892.666666666664</v>
      </c>
    </row>
    <row r="98" spans="2:26" ht="14.25">
      <c r="B98" s="17" t="s">
        <v>80</v>
      </c>
      <c r="C98" s="100">
        <v>5724</v>
      </c>
      <c r="D98" s="94"/>
      <c r="E98" s="147">
        <v>5751</v>
      </c>
      <c r="F98" s="141"/>
      <c r="G98" s="100">
        <v>5724</v>
      </c>
      <c r="H98" s="94"/>
      <c r="I98" s="147">
        <v>5555</v>
      </c>
      <c r="J98" s="141"/>
      <c r="K98" s="100">
        <v>5642</v>
      </c>
      <c r="L98" s="94"/>
      <c r="M98" s="147">
        <v>5590</v>
      </c>
      <c r="N98" s="141"/>
      <c r="O98" s="100">
        <v>5550</v>
      </c>
      <c r="P98" s="94"/>
      <c r="Q98" s="147">
        <v>5686</v>
      </c>
      <c r="R98" s="141"/>
      <c r="S98" s="100">
        <v>6877</v>
      </c>
      <c r="T98" s="94"/>
      <c r="U98" s="147">
        <v>7322</v>
      </c>
      <c r="V98" s="141"/>
      <c r="W98" s="100">
        <v>8171</v>
      </c>
      <c r="X98" s="94"/>
      <c r="Y98" s="147">
        <v>7588</v>
      </c>
      <c r="Z98" s="141"/>
    </row>
    <row r="99" spans="2:26" ht="14.25">
      <c r="B99" s="17" t="s">
        <v>88</v>
      </c>
      <c r="C99" s="100">
        <v>5551</v>
      </c>
      <c r="D99" s="94"/>
      <c r="E99" s="147">
        <v>5563</v>
      </c>
      <c r="F99" s="141"/>
      <c r="G99" s="100">
        <v>5557</v>
      </c>
      <c r="H99" s="94"/>
      <c r="I99" s="147">
        <v>5550</v>
      </c>
      <c r="J99" s="141"/>
      <c r="K99" s="100">
        <v>4856</v>
      </c>
      <c r="L99" s="94"/>
      <c r="M99" s="147">
        <v>5454</v>
      </c>
      <c r="N99" s="141"/>
      <c r="O99" s="100">
        <v>5289</v>
      </c>
      <c r="P99" s="94"/>
      <c r="Q99" s="147">
        <v>5497</v>
      </c>
      <c r="R99" s="141"/>
      <c r="S99" s="100">
        <v>5683</v>
      </c>
      <c r="T99" s="94"/>
      <c r="U99" s="147">
        <v>6305</v>
      </c>
      <c r="V99" s="141"/>
      <c r="W99" s="100">
        <v>7099</v>
      </c>
      <c r="X99" s="94"/>
      <c r="Y99" s="147">
        <v>6206</v>
      </c>
      <c r="Z99" s="141"/>
    </row>
    <row r="100" spans="2:26" ht="14.25">
      <c r="B100" s="17" t="s">
        <v>82</v>
      </c>
      <c r="C100" s="100">
        <v>5544</v>
      </c>
      <c r="D100" s="94"/>
      <c r="E100" s="147">
        <v>5550</v>
      </c>
      <c r="F100" s="141"/>
      <c r="G100" s="100">
        <v>5550</v>
      </c>
      <c r="H100" s="94"/>
      <c r="I100" s="147">
        <v>4528</v>
      </c>
      <c r="J100" s="141"/>
      <c r="K100" s="100">
        <v>4371</v>
      </c>
      <c r="L100" s="94"/>
      <c r="M100" s="147">
        <v>4323</v>
      </c>
      <c r="N100" s="141"/>
      <c r="O100" s="100">
        <v>4458</v>
      </c>
      <c r="P100" s="94"/>
      <c r="Q100" s="147">
        <v>4782</v>
      </c>
      <c r="R100" s="141"/>
      <c r="S100" s="100">
        <v>4915</v>
      </c>
      <c r="T100" s="94"/>
      <c r="U100" s="147">
        <v>5230</v>
      </c>
      <c r="V100" s="141"/>
      <c r="W100" s="100">
        <v>5911</v>
      </c>
      <c r="X100" s="94"/>
      <c r="Y100" s="147">
        <v>5045</v>
      </c>
      <c r="Z100" s="141"/>
    </row>
    <row r="101" spans="2:26" ht="14.25">
      <c r="B101" s="17" t="s">
        <v>89</v>
      </c>
      <c r="C101" s="100">
        <v>4891</v>
      </c>
      <c r="D101" s="94"/>
      <c r="E101" s="147">
        <v>4188</v>
      </c>
      <c r="F101" s="141"/>
      <c r="G101" s="100">
        <v>5273</v>
      </c>
      <c r="H101" s="94"/>
      <c r="I101" s="147">
        <v>3916</v>
      </c>
      <c r="J101" s="141"/>
      <c r="K101" s="100">
        <v>3810</v>
      </c>
      <c r="L101" s="94"/>
      <c r="M101" s="147">
        <v>3930</v>
      </c>
      <c r="N101" s="141"/>
      <c r="O101" s="100">
        <v>4132</v>
      </c>
      <c r="P101" s="94"/>
      <c r="Q101" s="147">
        <v>4563</v>
      </c>
      <c r="R101" s="141"/>
      <c r="S101" s="100">
        <v>4355</v>
      </c>
      <c r="T101" s="94"/>
      <c r="U101" s="147">
        <v>4524</v>
      </c>
      <c r="V101" s="141"/>
      <c r="W101" s="100">
        <v>4609</v>
      </c>
      <c r="X101" s="94"/>
      <c r="Y101" s="147">
        <v>3849</v>
      </c>
      <c r="Z101" s="141"/>
    </row>
    <row r="102" spans="2:26" ht="14.25">
      <c r="B102" s="17" t="s">
        <v>83</v>
      </c>
      <c r="C102" s="100">
        <v>43664023</v>
      </c>
      <c r="D102" s="94"/>
      <c r="E102" s="147">
        <v>43774956</v>
      </c>
      <c r="F102" s="141"/>
      <c r="G102" s="100">
        <v>64210766</v>
      </c>
      <c r="H102" s="94"/>
      <c r="I102" s="147">
        <v>39927743</v>
      </c>
      <c r="J102" s="141"/>
      <c r="K102" s="100">
        <v>51014881</v>
      </c>
      <c r="L102" s="94"/>
      <c r="M102" s="147">
        <v>52002966</v>
      </c>
      <c r="N102" s="141"/>
      <c r="O102" s="100">
        <v>50266842</v>
      </c>
      <c r="P102" s="94"/>
      <c r="Q102" s="147">
        <v>68975209</v>
      </c>
      <c r="R102" s="141"/>
      <c r="S102" s="100">
        <v>66357670</v>
      </c>
      <c r="T102" s="94"/>
      <c r="U102" s="147">
        <v>74641254</v>
      </c>
      <c r="V102" s="141"/>
      <c r="W102" s="100">
        <v>71664337</v>
      </c>
      <c r="X102" s="94"/>
      <c r="Y102" s="147">
        <v>52195450</v>
      </c>
      <c r="Z102" s="141"/>
    </row>
    <row r="103" spans="3:26" ht="14.25">
      <c r="C103" s="100"/>
      <c r="D103" s="94"/>
      <c r="E103" s="147"/>
      <c r="F103" s="141"/>
      <c r="G103" s="100"/>
      <c r="H103" s="94"/>
      <c r="I103" s="147"/>
      <c r="J103" s="141"/>
      <c r="K103" s="100"/>
      <c r="L103" s="94"/>
      <c r="M103" s="147"/>
      <c r="N103" s="141"/>
      <c r="O103" s="100"/>
      <c r="P103" s="94"/>
      <c r="Q103" s="147"/>
      <c r="R103" s="141"/>
      <c r="S103" s="100"/>
      <c r="T103" s="94"/>
      <c r="U103" s="147"/>
      <c r="V103" s="141"/>
      <c r="W103" s="100"/>
      <c r="X103" s="94"/>
      <c r="Y103" s="147"/>
      <c r="Z103" s="141"/>
    </row>
    <row r="104" spans="1:26" ht="14.25">
      <c r="A104" s="5" t="s">
        <v>99</v>
      </c>
      <c r="B104" s="17" t="s">
        <v>44</v>
      </c>
      <c r="C104" s="100">
        <v>6652</v>
      </c>
      <c r="D104" s="94">
        <v>40548.660416666666</v>
      </c>
      <c r="E104" s="147">
        <v>7284</v>
      </c>
      <c r="F104" s="148">
        <v>40597.666666666664</v>
      </c>
      <c r="G104" s="100">
        <v>17444</v>
      </c>
      <c r="H104" s="87">
        <v>40620.666666666664</v>
      </c>
      <c r="I104" s="147">
        <v>9474</v>
      </c>
      <c r="J104" s="148">
        <v>40660.666666666664</v>
      </c>
      <c r="K104" s="100">
        <v>9172</v>
      </c>
      <c r="L104" s="94">
        <v>40687.666666666664</v>
      </c>
      <c r="M104" s="147">
        <v>18059</v>
      </c>
      <c r="N104" s="148">
        <v>40710.666666666664</v>
      </c>
      <c r="O104" s="100">
        <v>43958</v>
      </c>
      <c r="P104" s="94">
        <v>40743.666666666664</v>
      </c>
      <c r="Q104" s="144">
        <v>12566</v>
      </c>
      <c r="R104" s="141">
        <v>40764.666666666664</v>
      </c>
      <c r="S104" s="100">
        <v>14709</v>
      </c>
      <c r="T104" s="94">
        <v>40814.666666666664</v>
      </c>
      <c r="U104" s="147">
        <v>24859</v>
      </c>
      <c r="V104" s="141">
        <v>40844.666666666664</v>
      </c>
      <c r="W104" s="100">
        <v>23232</v>
      </c>
      <c r="X104" s="94">
        <v>40856.666666666664</v>
      </c>
      <c r="Y104" s="147">
        <v>18766</v>
      </c>
      <c r="Z104" s="141">
        <v>40892.666666666664</v>
      </c>
    </row>
    <row r="105" spans="2:26" ht="14.25">
      <c r="B105" s="17" t="s">
        <v>80</v>
      </c>
      <c r="C105" s="100">
        <v>5787</v>
      </c>
      <c r="D105" s="94"/>
      <c r="E105" s="147">
        <v>5788</v>
      </c>
      <c r="F105" s="141"/>
      <c r="G105" s="100">
        <v>5769</v>
      </c>
      <c r="H105" s="94"/>
      <c r="I105" s="147">
        <v>5698</v>
      </c>
      <c r="J105" s="141"/>
      <c r="K105" s="100">
        <v>5712</v>
      </c>
      <c r="L105" s="94"/>
      <c r="M105" s="147">
        <v>5691</v>
      </c>
      <c r="N105" s="141"/>
      <c r="O105" s="100">
        <v>5666</v>
      </c>
      <c r="P105" s="94"/>
      <c r="Q105" s="147">
        <v>5693</v>
      </c>
      <c r="R105" s="141"/>
      <c r="S105" s="100">
        <v>7543</v>
      </c>
      <c r="T105" s="94"/>
      <c r="U105" s="147">
        <v>7749</v>
      </c>
      <c r="V105" s="141"/>
      <c r="W105" s="100">
        <v>8183</v>
      </c>
      <c r="X105" s="94"/>
      <c r="Y105" s="147">
        <v>8074</v>
      </c>
      <c r="Z105" s="141"/>
    </row>
    <row r="106" spans="2:26" ht="14.25">
      <c r="B106" s="17" t="s">
        <v>88</v>
      </c>
      <c r="C106" s="100">
        <v>5744</v>
      </c>
      <c r="D106" s="94"/>
      <c r="E106" s="147">
        <v>5595</v>
      </c>
      <c r="F106" s="141"/>
      <c r="G106" s="100">
        <v>5767</v>
      </c>
      <c r="H106" s="94"/>
      <c r="I106" s="147">
        <v>5550</v>
      </c>
      <c r="J106" s="141"/>
      <c r="K106" s="100">
        <v>5518</v>
      </c>
      <c r="L106" s="94"/>
      <c r="M106" s="147">
        <v>5550</v>
      </c>
      <c r="N106" s="141"/>
      <c r="O106" s="100">
        <v>5545</v>
      </c>
      <c r="P106" s="94"/>
      <c r="Q106" s="147">
        <v>5585</v>
      </c>
      <c r="R106" s="141"/>
      <c r="S106" s="100">
        <v>6400</v>
      </c>
      <c r="T106" s="94"/>
      <c r="U106" s="147">
        <v>6333</v>
      </c>
      <c r="V106" s="141"/>
      <c r="W106" s="100">
        <v>7078</v>
      </c>
      <c r="X106" s="94"/>
      <c r="Y106" s="147">
        <v>6174</v>
      </c>
      <c r="Z106" s="141"/>
    </row>
    <row r="107" spans="2:26" ht="14.25">
      <c r="B107" s="17" t="s">
        <v>82</v>
      </c>
      <c r="C107" s="100">
        <v>5550</v>
      </c>
      <c r="D107" s="94"/>
      <c r="E107" s="147">
        <v>5550</v>
      </c>
      <c r="F107" s="141"/>
      <c r="G107" s="100">
        <v>5551</v>
      </c>
      <c r="H107" s="94"/>
      <c r="I107" s="147">
        <v>5550</v>
      </c>
      <c r="J107" s="141"/>
      <c r="K107" s="100">
        <v>4998</v>
      </c>
      <c r="L107" s="94"/>
      <c r="M107" s="147">
        <v>5280</v>
      </c>
      <c r="N107" s="141"/>
      <c r="O107" s="100">
        <v>5136</v>
      </c>
      <c r="P107" s="94"/>
      <c r="Q107" s="147">
        <v>5215</v>
      </c>
      <c r="R107" s="141"/>
      <c r="S107" s="100">
        <v>5399</v>
      </c>
      <c r="T107" s="94"/>
      <c r="U107" s="147">
        <v>5319</v>
      </c>
      <c r="V107" s="141"/>
      <c r="W107" s="100">
        <v>6394</v>
      </c>
      <c r="X107" s="94"/>
      <c r="Y107" s="147">
        <v>5247</v>
      </c>
      <c r="Z107" s="141"/>
    </row>
    <row r="108" spans="2:26" ht="14.25">
      <c r="B108" s="17" t="s">
        <v>89</v>
      </c>
      <c r="C108" s="100">
        <v>5067</v>
      </c>
      <c r="D108" s="94"/>
      <c r="E108" s="147">
        <v>5508</v>
      </c>
      <c r="F108" s="141"/>
      <c r="G108" s="100">
        <v>5550</v>
      </c>
      <c r="H108" s="94"/>
      <c r="I108" s="147">
        <v>4719</v>
      </c>
      <c r="J108" s="141"/>
      <c r="K108" s="100">
        <v>4650</v>
      </c>
      <c r="L108" s="94"/>
      <c r="M108" s="147">
        <v>4795</v>
      </c>
      <c r="N108" s="141"/>
      <c r="O108" s="100">
        <v>4691</v>
      </c>
      <c r="P108" s="94"/>
      <c r="Q108" s="147">
        <v>4875</v>
      </c>
      <c r="R108" s="141"/>
      <c r="S108" s="100">
        <v>4784</v>
      </c>
      <c r="T108" s="94"/>
      <c r="U108" s="147">
        <v>4775</v>
      </c>
      <c r="V108" s="141"/>
      <c r="W108" s="100">
        <v>5023</v>
      </c>
      <c r="X108" s="94"/>
      <c r="Y108" s="147">
        <v>4593</v>
      </c>
      <c r="Z108" s="141"/>
    </row>
    <row r="109" spans="2:26" ht="14.25">
      <c r="B109" s="17" t="s">
        <v>83</v>
      </c>
      <c r="C109" s="100">
        <v>58908677</v>
      </c>
      <c r="D109" s="94"/>
      <c r="E109" s="147">
        <v>62132339</v>
      </c>
      <c r="F109" s="141"/>
      <c r="G109" s="100">
        <v>86235141</v>
      </c>
      <c r="H109" s="94"/>
      <c r="I109" s="147">
        <v>50874783</v>
      </c>
      <c r="J109" s="141"/>
      <c r="K109" s="100">
        <v>64934844</v>
      </c>
      <c r="L109" s="94"/>
      <c r="M109" s="147">
        <v>68785798</v>
      </c>
      <c r="N109" s="141"/>
      <c r="O109" s="100">
        <v>66639778</v>
      </c>
      <c r="P109" s="94"/>
      <c r="Q109" s="147">
        <v>89344602</v>
      </c>
      <c r="R109" s="141"/>
      <c r="S109" s="100">
        <v>66357670</v>
      </c>
      <c r="T109" s="94"/>
      <c r="U109" s="147">
        <v>90510547</v>
      </c>
      <c r="V109" s="141"/>
      <c r="W109" s="100">
        <v>92371838</v>
      </c>
      <c r="X109" s="94"/>
      <c r="Y109" s="147">
        <v>70168340</v>
      </c>
      <c r="Z109" s="141"/>
    </row>
    <row r="110" spans="3:26" ht="14.25">
      <c r="C110" s="93"/>
      <c r="D110" s="94"/>
      <c r="E110" s="140"/>
      <c r="F110" s="141"/>
      <c r="G110" s="93"/>
      <c r="H110" s="94"/>
      <c r="I110" s="140"/>
      <c r="J110" s="141"/>
      <c r="K110" s="93"/>
      <c r="L110" s="94"/>
      <c r="M110" s="140"/>
      <c r="N110" s="141"/>
      <c r="O110" s="93"/>
      <c r="P110" s="94"/>
      <c r="Q110" s="140"/>
      <c r="R110" s="141"/>
      <c r="S110" s="93"/>
      <c r="T110" s="94"/>
      <c r="U110" s="140"/>
      <c r="V110" s="141"/>
      <c r="W110" s="93"/>
      <c r="X110" s="94"/>
      <c r="Y110" s="140"/>
      <c r="Z110" s="141"/>
    </row>
    <row r="111" spans="1:26" ht="14.25">
      <c r="A111" s="5" t="s">
        <v>74</v>
      </c>
      <c r="B111" s="17" t="s">
        <v>80</v>
      </c>
      <c r="C111" s="100">
        <v>29159</v>
      </c>
      <c r="D111" s="94">
        <v>40568.416666666664</v>
      </c>
      <c r="E111" s="147">
        <v>26389</v>
      </c>
      <c r="F111" s="141">
        <v>40596.395833333336</v>
      </c>
      <c r="G111" s="100">
        <v>38969</v>
      </c>
      <c r="H111" s="94">
        <v>40618.459027777775</v>
      </c>
      <c r="I111" s="147">
        <v>24142</v>
      </c>
      <c r="J111" s="141">
        <v>40651.395833333336</v>
      </c>
      <c r="K111" s="100">
        <v>37865</v>
      </c>
      <c r="L111" s="94">
        <v>40675.395833333336</v>
      </c>
      <c r="M111" s="147">
        <v>32736</v>
      </c>
      <c r="N111" s="141">
        <v>40717.395833333336</v>
      </c>
      <c r="O111" s="93">
        <v>47292</v>
      </c>
      <c r="P111" s="94">
        <v>40736.395833333336</v>
      </c>
      <c r="Q111" s="147">
        <v>51501</v>
      </c>
      <c r="R111" s="141">
        <v>40781.416666666664</v>
      </c>
      <c r="S111" s="93">
        <v>46445</v>
      </c>
      <c r="T111" s="94">
        <v>40787.416666666664</v>
      </c>
      <c r="U111" s="147">
        <v>38983</v>
      </c>
      <c r="V111" s="141">
        <v>40843.395833333336</v>
      </c>
      <c r="W111" s="93">
        <v>71738</v>
      </c>
      <c r="X111" s="94">
        <v>40872.541666666664</v>
      </c>
      <c r="Y111" s="147">
        <v>39215</v>
      </c>
      <c r="Z111" s="141">
        <v>40893.54027777778</v>
      </c>
    </row>
    <row r="112" spans="2:26" ht="14.25">
      <c r="B112" s="17" t="s">
        <v>88</v>
      </c>
      <c r="C112" s="100">
        <v>23194</v>
      </c>
      <c r="D112" s="94">
        <v>40568.416666666664</v>
      </c>
      <c r="E112" s="147">
        <v>21573</v>
      </c>
      <c r="F112" s="141">
        <v>40596.395833333336</v>
      </c>
      <c r="G112" s="100">
        <v>31442</v>
      </c>
      <c r="H112" s="94">
        <v>40618.459027777775</v>
      </c>
      <c r="I112" s="147">
        <v>19930</v>
      </c>
      <c r="J112" s="141">
        <v>40651.430555555555</v>
      </c>
      <c r="K112" s="100">
        <v>21539</v>
      </c>
      <c r="L112" s="94">
        <v>40682.416666666664</v>
      </c>
      <c r="M112" s="147">
        <v>24651</v>
      </c>
      <c r="N112" s="141">
        <v>40717.395833333336</v>
      </c>
      <c r="O112" s="100">
        <v>35174</v>
      </c>
      <c r="P112" s="94">
        <v>40736.395833333336</v>
      </c>
      <c r="Q112" s="147">
        <v>40335</v>
      </c>
      <c r="R112" s="141">
        <v>40781.416666666664</v>
      </c>
      <c r="S112" s="100">
        <v>34639</v>
      </c>
      <c r="T112" s="94">
        <v>40787.416666666664</v>
      </c>
      <c r="U112" s="147">
        <v>26751</v>
      </c>
      <c r="V112" s="141">
        <v>40842.57847222222</v>
      </c>
      <c r="W112" s="100">
        <v>34737</v>
      </c>
      <c r="X112" s="94">
        <v>40872.541666666664</v>
      </c>
      <c r="Y112" s="147">
        <v>27345</v>
      </c>
      <c r="Z112" s="141">
        <v>40893.54027777778</v>
      </c>
    </row>
    <row r="113" spans="2:26" ht="14.25">
      <c r="B113" s="17" t="s">
        <v>82</v>
      </c>
      <c r="C113" s="100">
        <v>17805</v>
      </c>
      <c r="D113" s="94">
        <v>40563.395833333336</v>
      </c>
      <c r="E113" s="147">
        <v>20006</v>
      </c>
      <c r="F113" s="141">
        <v>40597.395833333336</v>
      </c>
      <c r="G113" s="100">
        <v>25930</v>
      </c>
      <c r="H113" s="94">
        <v>40631.40347222222</v>
      </c>
      <c r="I113" s="147">
        <v>16253</v>
      </c>
      <c r="J113" s="141">
        <v>40646.395833333336</v>
      </c>
      <c r="K113" s="100">
        <v>16760</v>
      </c>
      <c r="L113" s="94">
        <v>40675.395833333336</v>
      </c>
      <c r="M113" s="147">
        <v>17933</v>
      </c>
      <c r="N113" s="141">
        <v>40710.416666666664</v>
      </c>
      <c r="O113" s="100">
        <v>19894</v>
      </c>
      <c r="P113" s="94">
        <v>40736.395833333336</v>
      </c>
      <c r="Q113" s="147">
        <v>25456</v>
      </c>
      <c r="R113" s="141">
        <v>40781.416666666664</v>
      </c>
      <c r="S113" s="100">
        <v>26902</v>
      </c>
      <c r="T113" s="94">
        <v>40787.416666666664</v>
      </c>
      <c r="U113" s="147">
        <v>21738</v>
      </c>
      <c r="V113" s="141">
        <v>40834.66388888889</v>
      </c>
      <c r="W113" s="100">
        <v>26305</v>
      </c>
      <c r="X113" s="94">
        <v>40848.65694444445</v>
      </c>
      <c r="Y113" s="147">
        <v>20201</v>
      </c>
      <c r="Z113" s="141">
        <v>40885.65277777778</v>
      </c>
    </row>
    <row r="114" spans="2:26" ht="14.25">
      <c r="B114" s="17" t="s">
        <v>89</v>
      </c>
      <c r="C114" s="100">
        <v>14110</v>
      </c>
      <c r="D114" s="94">
        <v>40563.395833333336</v>
      </c>
      <c r="E114" s="147">
        <v>15222</v>
      </c>
      <c r="F114" s="141">
        <v>40596.395833333336</v>
      </c>
      <c r="G114" s="100">
        <v>23015</v>
      </c>
      <c r="H114" s="94">
        <v>40631.399305555555</v>
      </c>
      <c r="I114" s="147">
        <v>13518</v>
      </c>
      <c r="J114" s="141">
        <v>40651.395833333336</v>
      </c>
      <c r="K114" s="100">
        <v>14039</v>
      </c>
      <c r="L114" s="94">
        <v>40675.399305555555</v>
      </c>
      <c r="M114" s="147">
        <v>14510</v>
      </c>
      <c r="N114" s="141">
        <v>40717.625</v>
      </c>
      <c r="O114" s="100">
        <v>16010</v>
      </c>
      <c r="P114" s="94">
        <v>40737.416666666664</v>
      </c>
      <c r="Q114" s="147">
        <v>18619</v>
      </c>
      <c r="R114" s="141">
        <v>40781.416666666664</v>
      </c>
      <c r="S114" s="100">
        <v>18545</v>
      </c>
      <c r="T114" s="94">
        <v>40787.416666666664</v>
      </c>
      <c r="U114" s="147">
        <v>18526</v>
      </c>
      <c r="V114" s="141">
        <v>40834.663194444445</v>
      </c>
      <c r="W114" s="100">
        <v>18211</v>
      </c>
      <c r="X114" s="94">
        <v>40848.65625</v>
      </c>
      <c r="Y114" s="147">
        <v>13697</v>
      </c>
      <c r="Z114" s="141">
        <v>40885.65277777778</v>
      </c>
    </row>
    <row r="115" spans="2:26" ht="14.25">
      <c r="B115" s="17" t="s">
        <v>83</v>
      </c>
      <c r="C115" s="100">
        <v>148591423</v>
      </c>
      <c r="D115" s="88">
        <v>40571</v>
      </c>
      <c r="E115" s="147">
        <v>143849810</v>
      </c>
      <c r="F115" s="142">
        <v>40597</v>
      </c>
      <c r="G115" s="100">
        <v>208173380</v>
      </c>
      <c r="H115" s="88">
        <v>40618</v>
      </c>
      <c r="I115" s="147">
        <v>122123996</v>
      </c>
      <c r="J115" s="142">
        <v>40651</v>
      </c>
      <c r="K115" s="100">
        <v>176014973</v>
      </c>
      <c r="L115" s="88">
        <v>40675</v>
      </c>
      <c r="M115" s="147">
        <v>175625480</v>
      </c>
      <c r="N115" s="142">
        <v>40717</v>
      </c>
      <c r="O115" s="100">
        <v>173660345</v>
      </c>
      <c r="P115" s="88">
        <v>40738</v>
      </c>
      <c r="Q115" s="147">
        <v>249112385</v>
      </c>
      <c r="R115" s="142">
        <v>40759</v>
      </c>
      <c r="S115" s="100">
        <v>227571036</v>
      </c>
      <c r="T115" s="88">
        <v>40808</v>
      </c>
      <c r="U115" s="147">
        <v>246394972</v>
      </c>
      <c r="V115" s="142">
        <v>40820</v>
      </c>
      <c r="W115" s="100">
        <v>235695896</v>
      </c>
      <c r="X115" s="88">
        <v>40848</v>
      </c>
      <c r="Y115" s="147">
        <v>172137826</v>
      </c>
      <c r="Z115" s="142">
        <v>40885</v>
      </c>
    </row>
    <row r="116" spans="3:26" ht="14.25">
      <c r="C116" s="100"/>
      <c r="D116" s="94"/>
      <c r="E116" s="147"/>
      <c r="F116" s="141"/>
      <c r="G116" s="100"/>
      <c r="H116" s="94"/>
      <c r="I116" s="147"/>
      <c r="J116" s="141"/>
      <c r="K116" s="100"/>
      <c r="L116" s="94"/>
      <c r="M116" s="147"/>
      <c r="N116" s="141"/>
      <c r="O116" s="100"/>
      <c r="P116" s="94"/>
      <c r="Q116" s="147"/>
      <c r="R116" s="141"/>
      <c r="S116" s="100"/>
      <c r="T116" s="94"/>
      <c r="U116" s="147"/>
      <c r="V116" s="141"/>
      <c r="W116" s="100"/>
      <c r="X116" s="94"/>
      <c r="Y116" s="147"/>
      <c r="Z116" s="141"/>
    </row>
    <row r="117" spans="1:26" ht="14.25">
      <c r="A117" s="5" t="s">
        <v>100</v>
      </c>
      <c r="B117" s="17" t="s">
        <v>44</v>
      </c>
      <c r="C117" s="100">
        <v>54805</v>
      </c>
      <c r="D117" s="94">
        <v>40554.666666666664</v>
      </c>
      <c r="E117" s="147">
        <v>51563</v>
      </c>
      <c r="F117" s="141">
        <v>40589.666666666664</v>
      </c>
      <c r="G117" s="100">
        <v>60424</v>
      </c>
      <c r="H117" s="94">
        <v>40631.666666666664</v>
      </c>
      <c r="I117" s="147">
        <v>60599</v>
      </c>
      <c r="J117" s="141">
        <v>40641.666666666664</v>
      </c>
      <c r="K117" s="100">
        <v>63395</v>
      </c>
      <c r="L117" s="94">
        <v>40675.666666666664</v>
      </c>
      <c r="M117" s="147">
        <v>62226</v>
      </c>
      <c r="N117" s="141">
        <v>40711.666666666664</v>
      </c>
      <c r="O117" s="100">
        <v>65788</v>
      </c>
      <c r="P117" s="94">
        <v>40746.666666666664</v>
      </c>
      <c r="Q117" s="147">
        <v>63000</v>
      </c>
      <c r="R117" s="141">
        <v>40764.666666666664</v>
      </c>
      <c r="S117" s="100">
        <v>65146</v>
      </c>
      <c r="T117" s="94">
        <v>40794.666666666664</v>
      </c>
      <c r="U117" s="147">
        <v>64057</v>
      </c>
      <c r="V117" s="141">
        <v>40822.666666666664</v>
      </c>
      <c r="W117" s="100">
        <v>65610</v>
      </c>
      <c r="X117" s="94">
        <v>40864.666666666664</v>
      </c>
      <c r="Y117" s="147">
        <v>67035</v>
      </c>
      <c r="Z117" s="141">
        <v>40879.666666666664</v>
      </c>
    </row>
    <row r="118" spans="2:26" ht="14.25">
      <c r="B118" s="17" t="s">
        <v>80</v>
      </c>
      <c r="C118" s="100">
        <v>11020</v>
      </c>
      <c r="D118" s="94"/>
      <c r="E118" s="147">
        <v>9015</v>
      </c>
      <c r="F118" s="141"/>
      <c r="G118" s="100">
        <v>15640</v>
      </c>
      <c r="H118" s="94"/>
      <c r="I118" s="147">
        <v>13204</v>
      </c>
      <c r="J118" s="141"/>
      <c r="K118" s="100">
        <v>13588</v>
      </c>
      <c r="L118" s="94"/>
      <c r="M118" s="147">
        <v>14292</v>
      </c>
      <c r="N118" s="141"/>
      <c r="O118" s="100">
        <v>15609</v>
      </c>
      <c r="P118" s="94"/>
      <c r="Q118" s="147">
        <v>17036</v>
      </c>
      <c r="R118" s="141"/>
      <c r="S118" s="100">
        <v>16515</v>
      </c>
      <c r="T118" s="94"/>
      <c r="U118" s="147">
        <v>14564</v>
      </c>
      <c r="V118" s="141"/>
      <c r="W118" s="100">
        <v>27111</v>
      </c>
      <c r="X118" s="94"/>
      <c r="Y118" s="147">
        <v>13804</v>
      </c>
      <c r="Z118" s="141"/>
    </row>
    <row r="119" spans="2:26" ht="14.25">
      <c r="B119" s="17" t="s">
        <v>88</v>
      </c>
      <c r="C119" s="100">
        <v>7709</v>
      </c>
      <c r="D119" s="94"/>
      <c r="E119" s="147">
        <v>7481</v>
      </c>
      <c r="F119" s="141"/>
      <c r="G119" s="100">
        <v>13663</v>
      </c>
      <c r="H119" s="94"/>
      <c r="I119" s="147">
        <v>10848</v>
      </c>
      <c r="J119" s="141"/>
      <c r="K119" s="100">
        <v>9896</v>
      </c>
      <c r="L119" s="94"/>
      <c r="M119" s="147">
        <v>12706</v>
      </c>
      <c r="N119" s="141"/>
      <c r="O119" s="100">
        <v>11791</v>
      </c>
      <c r="P119" s="94"/>
      <c r="Q119" s="147">
        <v>14361</v>
      </c>
      <c r="R119" s="141"/>
      <c r="S119" s="100">
        <v>14132</v>
      </c>
      <c r="T119" s="94"/>
      <c r="U119" s="147">
        <v>14048</v>
      </c>
      <c r="V119" s="141"/>
      <c r="W119" s="100">
        <v>13961</v>
      </c>
      <c r="X119" s="94"/>
      <c r="Y119" s="147">
        <v>11870</v>
      </c>
      <c r="Z119" s="141"/>
    </row>
    <row r="120" spans="2:26" ht="14.25">
      <c r="B120" s="17" t="s">
        <v>82</v>
      </c>
      <c r="C120" s="100">
        <v>6614</v>
      </c>
      <c r="D120" s="94"/>
      <c r="E120" s="147">
        <v>6317</v>
      </c>
      <c r="F120" s="141"/>
      <c r="G120" s="100">
        <v>11869</v>
      </c>
      <c r="H120" s="94"/>
      <c r="I120" s="147">
        <v>5827</v>
      </c>
      <c r="J120" s="141"/>
      <c r="K120" s="100">
        <v>6036</v>
      </c>
      <c r="L120" s="94"/>
      <c r="M120" s="147">
        <v>9908</v>
      </c>
      <c r="N120" s="141"/>
      <c r="O120" s="100">
        <v>7657</v>
      </c>
      <c r="P120" s="94"/>
      <c r="Q120" s="147">
        <v>9751</v>
      </c>
      <c r="R120" s="141"/>
      <c r="S120" s="100">
        <v>11171</v>
      </c>
      <c r="T120" s="94"/>
      <c r="U120" s="147">
        <v>9168</v>
      </c>
      <c r="V120" s="141"/>
      <c r="W120" s="100">
        <v>10569</v>
      </c>
      <c r="X120" s="94"/>
      <c r="Y120" s="147">
        <v>7892</v>
      </c>
      <c r="Z120" s="141"/>
    </row>
    <row r="121" spans="2:26" ht="14.25">
      <c r="B121" s="17" t="s">
        <v>89</v>
      </c>
      <c r="C121" s="100">
        <v>4348</v>
      </c>
      <c r="D121" s="94"/>
      <c r="E121" s="147">
        <v>4423</v>
      </c>
      <c r="F121" s="141"/>
      <c r="G121" s="100">
        <v>10639</v>
      </c>
      <c r="H121" s="94"/>
      <c r="I121" s="147">
        <v>4305</v>
      </c>
      <c r="J121" s="141"/>
      <c r="K121" s="100">
        <v>4486</v>
      </c>
      <c r="L121" s="94"/>
      <c r="M121" s="147">
        <v>4896</v>
      </c>
      <c r="N121" s="141"/>
      <c r="O121" s="100">
        <v>5600</v>
      </c>
      <c r="P121" s="94"/>
      <c r="Q121" s="147">
        <v>6959</v>
      </c>
      <c r="R121" s="141"/>
      <c r="S121" s="100">
        <v>6870</v>
      </c>
      <c r="T121" s="94"/>
      <c r="U121" s="147">
        <v>7600</v>
      </c>
      <c r="V121" s="141"/>
      <c r="W121" s="100">
        <v>6224</v>
      </c>
      <c r="X121" s="94"/>
      <c r="Y121" s="147">
        <v>4593</v>
      </c>
      <c r="Z121" s="141"/>
    </row>
    <row r="122" spans="2:26" ht="14.25">
      <c r="B122" s="17" t="s">
        <v>83</v>
      </c>
      <c r="C122" s="100">
        <v>43371970</v>
      </c>
      <c r="D122" s="94"/>
      <c r="E122" s="147">
        <v>42542900</v>
      </c>
      <c r="F122" s="141"/>
      <c r="G122" s="100">
        <v>61377079</v>
      </c>
      <c r="H122" s="94"/>
      <c r="I122" s="147">
        <v>35761920</v>
      </c>
      <c r="J122" s="141"/>
      <c r="K122" s="100">
        <v>49199463</v>
      </c>
      <c r="L122" s="94"/>
      <c r="M122" s="147">
        <v>53969601</v>
      </c>
      <c r="N122" s="141"/>
      <c r="O122" s="100">
        <v>52923873</v>
      </c>
      <c r="P122" s="94"/>
      <c r="Q122" s="147">
        <v>80414999</v>
      </c>
      <c r="R122" s="141"/>
      <c r="S122" s="100">
        <v>72106073</v>
      </c>
      <c r="T122" s="94"/>
      <c r="U122" s="147">
        <v>79359693</v>
      </c>
      <c r="V122" s="141"/>
      <c r="W122" s="100">
        <v>73597819</v>
      </c>
      <c r="X122" s="94"/>
      <c r="Y122" s="147">
        <v>54463743</v>
      </c>
      <c r="Z122" s="141"/>
    </row>
    <row r="123" spans="3:26" ht="14.25">
      <c r="C123" s="100"/>
      <c r="D123" s="94"/>
      <c r="E123" s="147"/>
      <c r="F123" s="141"/>
      <c r="G123" s="100"/>
      <c r="H123" s="94"/>
      <c r="I123" s="147"/>
      <c r="J123" s="141"/>
      <c r="K123" s="100"/>
      <c r="L123" s="94"/>
      <c r="M123" s="147"/>
      <c r="N123" s="141"/>
      <c r="O123" s="100"/>
      <c r="P123" s="94"/>
      <c r="Q123" s="147"/>
      <c r="R123" s="141"/>
      <c r="S123" s="100"/>
      <c r="T123" s="94"/>
      <c r="U123" s="147"/>
      <c r="V123" s="141"/>
      <c r="W123" s="100"/>
      <c r="X123" s="94"/>
      <c r="Y123" s="147"/>
      <c r="Z123" s="141"/>
    </row>
    <row r="124" spans="1:26" ht="14.25">
      <c r="A124" s="5" t="s">
        <v>101</v>
      </c>
      <c r="B124" s="17" t="s">
        <v>44</v>
      </c>
      <c r="C124" s="100">
        <v>51721</v>
      </c>
      <c r="D124" s="94">
        <v>40569.666666666664</v>
      </c>
      <c r="E124" s="147">
        <v>42389</v>
      </c>
      <c r="F124" s="141">
        <v>40589.666666666664</v>
      </c>
      <c r="G124" s="100">
        <v>59174</v>
      </c>
      <c r="H124" s="94">
        <v>40620.666666666664</v>
      </c>
      <c r="I124" s="147">
        <v>53992</v>
      </c>
      <c r="J124" s="141">
        <v>40634.666666666664</v>
      </c>
      <c r="K124" s="100">
        <v>58991</v>
      </c>
      <c r="L124" s="94">
        <v>40675.666666666664</v>
      </c>
      <c r="M124" s="147">
        <v>58482</v>
      </c>
      <c r="N124" s="141">
        <v>40724.666666666664</v>
      </c>
      <c r="O124" s="100">
        <v>60446</v>
      </c>
      <c r="P124" s="94">
        <v>40743.666666666664</v>
      </c>
      <c r="Q124" s="147">
        <v>61342</v>
      </c>
      <c r="R124" s="141">
        <v>40756.666666666664</v>
      </c>
      <c r="S124" s="100">
        <v>55467</v>
      </c>
      <c r="T124" s="94">
        <v>40788.666666666664</v>
      </c>
      <c r="U124" s="147">
        <v>51268</v>
      </c>
      <c r="V124" s="141">
        <v>40844.666666666664</v>
      </c>
      <c r="W124" s="100">
        <v>50497</v>
      </c>
      <c r="X124" s="94">
        <v>40864.666666666664</v>
      </c>
      <c r="Y124" s="147">
        <v>55403</v>
      </c>
      <c r="Z124" s="141">
        <v>40882.666666666664</v>
      </c>
    </row>
    <row r="125" spans="2:26" ht="14.25">
      <c r="B125" s="17" t="s">
        <v>80</v>
      </c>
      <c r="C125" s="100">
        <v>13437</v>
      </c>
      <c r="D125" s="94"/>
      <c r="E125" s="147">
        <v>9780</v>
      </c>
      <c r="F125" s="141"/>
      <c r="G125" s="100">
        <v>13638</v>
      </c>
      <c r="H125" s="94"/>
      <c r="I125" s="147">
        <v>13741</v>
      </c>
      <c r="J125" s="141"/>
      <c r="K125" s="100">
        <v>12015</v>
      </c>
      <c r="L125" s="94"/>
      <c r="M125" s="147">
        <v>13447</v>
      </c>
      <c r="N125" s="141"/>
      <c r="O125" s="100">
        <v>15548</v>
      </c>
      <c r="P125" s="94"/>
      <c r="Q125" s="147">
        <v>17086</v>
      </c>
      <c r="R125" s="141"/>
      <c r="S125" s="100">
        <v>15188</v>
      </c>
      <c r="T125" s="94"/>
      <c r="U125" s="147">
        <v>16634</v>
      </c>
      <c r="V125" s="141"/>
      <c r="W125" s="100">
        <v>24099</v>
      </c>
      <c r="X125" s="94"/>
      <c r="Y125" s="147">
        <v>16518</v>
      </c>
      <c r="Z125" s="141"/>
    </row>
    <row r="126" spans="2:26" ht="14.25">
      <c r="B126" s="17" t="s">
        <v>88</v>
      </c>
      <c r="C126" s="100">
        <v>10169</v>
      </c>
      <c r="D126" s="94"/>
      <c r="E126" s="147">
        <v>7232</v>
      </c>
      <c r="F126" s="141"/>
      <c r="G126" s="100">
        <v>13380</v>
      </c>
      <c r="H126" s="94"/>
      <c r="I126" s="147">
        <v>11855</v>
      </c>
      <c r="J126" s="141"/>
      <c r="K126" s="100">
        <v>8534</v>
      </c>
      <c r="L126" s="94"/>
      <c r="M126" s="147">
        <v>13208</v>
      </c>
      <c r="N126" s="141"/>
      <c r="O126" s="100">
        <v>13762</v>
      </c>
      <c r="P126" s="94"/>
      <c r="Q126" s="147">
        <v>13257</v>
      </c>
      <c r="R126" s="141"/>
      <c r="S126" s="100">
        <v>13467</v>
      </c>
      <c r="T126" s="94"/>
      <c r="U126" s="147">
        <v>13856</v>
      </c>
      <c r="V126" s="141"/>
      <c r="W126" s="100">
        <v>11542</v>
      </c>
      <c r="X126" s="94"/>
      <c r="Y126" s="147">
        <v>13364</v>
      </c>
      <c r="Z126" s="141"/>
    </row>
    <row r="127" spans="2:26" ht="14.25">
      <c r="B127" s="17" t="s">
        <v>82</v>
      </c>
      <c r="C127" s="100">
        <v>6029</v>
      </c>
      <c r="D127" s="94"/>
      <c r="E127" s="147">
        <v>6574</v>
      </c>
      <c r="F127" s="141"/>
      <c r="G127" s="100">
        <v>11401</v>
      </c>
      <c r="H127" s="94"/>
      <c r="I127" s="147">
        <v>9909</v>
      </c>
      <c r="J127" s="141"/>
      <c r="K127" s="100">
        <v>6287</v>
      </c>
      <c r="L127" s="94"/>
      <c r="M127" s="147">
        <v>9907</v>
      </c>
      <c r="N127" s="141"/>
      <c r="O127" s="100">
        <v>6430</v>
      </c>
      <c r="P127" s="94"/>
      <c r="Q127" s="147">
        <v>8925</v>
      </c>
      <c r="R127" s="141"/>
      <c r="S127" s="100">
        <v>8505</v>
      </c>
      <c r="T127" s="94"/>
      <c r="U127" s="147">
        <v>9860</v>
      </c>
      <c r="V127" s="141"/>
      <c r="W127" s="100">
        <v>8680</v>
      </c>
      <c r="X127" s="94"/>
      <c r="Y127" s="147">
        <v>6779</v>
      </c>
      <c r="Z127" s="141"/>
    </row>
    <row r="128" spans="2:26" ht="14.25">
      <c r="B128" s="17" t="s">
        <v>89</v>
      </c>
      <c r="C128" s="100">
        <v>4573</v>
      </c>
      <c r="D128" s="94"/>
      <c r="E128" s="147">
        <v>4777</v>
      </c>
      <c r="F128" s="141"/>
      <c r="G128" s="100">
        <v>6464</v>
      </c>
      <c r="H128" s="94"/>
      <c r="I128" s="147">
        <v>4472</v>
      </c>
      <c r="J128" s="141"/>
      <c r="K128" s="100">
        <v>4280</v>
      </c>
      <c r="L128" s="94"/>
      <c r="M128" s="147">
        <v>5779</v>
      </c>
      <c r="N128" s="141"/>
      <c r="O128" s="100">
        <v>5308</v>
      </c>
      <c r="P128" s="94"/>
      <c r="Q128" s="147">
        <v>6287</v>
      </c>
      <c r="R128" s="141"/>
      <c r="S128" s="100">
        <v>6080</v>
      </c>
      <c r="T128" s="94"/>
      <c r="U128" s="147">
        <v>5887</v>
      </c>
      <c r="V128" s="141"/>
      <c r="W128" s="100">
        <v>6127</v>
      </c>
      <c r="X128" s="94"/>
      <c r="Y128" s="147">
        <v>4479</v>
      </c>
      <c r="Z128" s="141"/>
    </row>
    <row r="129" spans="2:26" ht="14.25">
      <c r="B129" s="17" t="s">
        <v>83</v>
      </c>
      <c r="C129" s="100">
        <v>46364466</v>
      </c>
      <c r="D129" s="94"/>
      <c r="E129" s="147">
        <v>44578963</v>
      </c>
      <c r="F129" s="141"/>
      <c r="G129" s="100">
        <v>63615126</v>
      </c>
      <c r="H129" s="94"/>
      <c r="I129" s="147">
        <v>38430633</v>
      </c>
      <c r="J129" s="141"/>
      <c r="K129" s="100">
        <v>49032785</v>
      </c>
      <c r="L129" s="94"/>
      <c r="M129" s="147">
        <v>55159319</v>
      </c>
      <c r="N129" s="141"/>
      <c r="O129" s="100">
        <v>54276007</v>
      </c>
      <c r="P129" s="94"/>
      <c r="Q129" s="147">
        <v>78705677</v>
      </c>
      <c r="R129" s="141"/>
      <c r="S129" s="100">
        <v>71711474</v>
      </c>
      <c r="T129" s="94"/>
      <c r="U129" s="147">
        <v>79347435</v>
      </c>
      <c r="V129" s="141"/>
      <c r="W129" s="100">
        <v>75390610</v>
      </c>
      <c r="X129" s="94"/>
      <c r="Y129" s="147">
        <v>53897688</v>
      </c>
      <c r="Z129" s="141"/>
    </row>
    <row r="130" spans="3:26" ht="14.25">
      <c r="C130" s="100"/>
      <c r="D130" s="94"/>
      <c r="E130" s="147"/>
      <c r="F130" s="141"/>
      <c r="G130" s="100"/>
      <c r="H130" s="94"/>
      <c r="I130" s="147"/>
      <c r="J130" s="141"/>
      <c r="K130" s="100"/>
      <c r="L130" s="94"/>
      <c r="M130" s="147"/>
      <c r="N130" s="141"/>
      <c r="O130" s="100"/>
      <c r="P130" s="94"/>
      <c r="Q130" s="147"/>
      <c r="R130" s="141"/>
      <c r="S130" s="100"/>
      <c r="T130" s="94"/>
      <c r="U130" s="147"/>
      <c r="V130" s="141"/>
      <c r="W130" s="100"/>
      <c r="X130" s="94"/>
      <c r="Y130" s="147"/>
      <c r="Z130" s="141"/>
    </row>
    <row r="131" spans="1:26" ht="14.25">
      <c r="A131" s="5" t="s">
        <v>102</v>
      </c>
      <c r="B131" s="17" t="s">
        <v>44</v>
      </c>
      <c r="C131" s="100">
        <v>46896</v>
      </c>
      <c r="D131" s="94">
        <v>40574.666666666664</v>
      </c>
      <c r="E131" s="147">
        <v>38830</v>
      </c>
      <c r="F131" s="141">
        <v>40589.666666666664</v>
      </c>
      <c r="G131" s="100">
        <v>55293</v>
      </c>
      <c r="H131" s="94">
        <v>40620.666666666664</v>
      </c>
      <c r="I131" s="147">
        <v>50037</v>
      </c>
      <c r="J131" s="141">
        <v>40634.666666666664</v>
      </c>
      <c r="K131" s="100">
        <v>44033</v>
      </c>
      <c r="L131" s="94">
        <v>40673.666666666664</v>
      </c>
      <c r="M131" s="147">
        <v>46550</v>
      </c>
      <c r="N131" s="141">
        <v>40700.666666666664</v>
      </c>
      <c r="O131" s="92">
        <v>60179</v>
      </c>
      <c r="P131" s="94">
        <v>40743.666666666664</v>
      </c>
      <c r="Q131" s="147">
        <v>45658</v>
      </c>
      <c r="R131" s="141">
        <v>40764.666666666664</v>
      </c>
      <c r="S131" s="92">
        <v>43366</v>
      </c>
      <c r="T131" s="94">
        <v>40788.666666666664</v>
      </c>
      <c r="U131" s="147">
        <v>48670</v>
      </c>
      <c r="V131" s="141">
        <v>40844.666666666664</v>
      </c>
      <c r="W131" s="92">
        <v>49894</v>
      </c>
      <c r="X131" s="94">
        <v>40856.666666666664</v>
      </c>
      <c r="Y131" s="147">
        <v>43209</v>
      </c>
      <c r="Z131" s="141">
        <v>40906.666666666664</v>
      </c>
    </row>
    <row r="132" spans="2:25" ht="14.25">
      <c r="B132" s="17" t="s">
        <v>80</v>
      </c>
      <c r="C132" s="100">
        <v>13592</v>
      </c>
      <c r="E132" s="147">
        <v>12259</v>
      </c>
      <c r="G132" s="100">
        <v>14208</v>
      </c>
      <c r="I132" s="147">
        <v>12260</v>
      </c>
      <c r="K132" s="100">
        <v>13851</v>
      </c>
      <c r="M132" s="147">
        <v>12855</v>
      </c>
      <c r="O132" s="100">
        <v>17277</v>
      </c>
      <c r="Q132" s="147">
        <v>17378</v>
      </c>
      <c r="S132" s="100">
        <v>14740</v>
      </c>
      <c r="U132" s="147">
        <v>12744</v>
      </c>
      <c r="W132" s="100">
        <v>20527</v>
      </c>
      <c r="Y132" s="147">
        <v>13344</v>
      </c>
    </row>
    <row r="133" spans="2:25" ht="14.25">
      <c r="B133" s="17" t="s">
        <v>88</v>
      </c>
      <c r="C133" s="100">
        <v>12564</v>
      </c>
      <c r="E133" s="147">
        <v>11638</v>
      </c>
      <c r="G133" s="100">
        <v>12105</v>
      </c>
      <c r="I133" s="147">
        <v>8410</v>
      </c>
      <c r="K133" s="100">
        <v>9349</v>
      </c>
      <c r="M133" s="147">
        <v>11841</v>
      </c>
      <c r="O133" s="100">
        <v>13233</v>
      </c>
      <c r="Q133" s="147">
        <v>12715</v>
      </c>
      <c r="S133" s="100">
        <v>9706</v>
      </c>
      <c r="U133" s="147">
        <v>8488</v>
      </c>
      <c r="W133" s="100">
        <v>10828</v>
      </c>
      <c r="Y133" s="147">
        <v>10383</v>
      </c>
    </row>
    <row r="134" spans="2:25" ht="14.25">
      <c r="B134" s="17" t="s">
        <v>82</v>
      </c>
      <c r="C134" s="100">
        <v>9065</v>
      </c>
      <c r="E134" s="147">
        <v>10145</v>
      </c>
      <c r="G134" s="100">
        <v>9999</v>
      </c>
      <c r="I134" s="147">
        <v>6181</v>
      </c>
      <c r="K134" s="100">
        <v>6080</v>
      </c>
      <c r="M134" s="147">
        <v>8936</v>
      </c>
      <c r="O134" s="100">
        <v>7824</v>
      </c>
      <c r="Q134" s="147">
        <v>7417</v>
      </c>
      <c r="S134" s="100">
        <v>7225</v>
      </c>
      <c r="U134" s="147">
        <v>5854</v>
      </c>
      <c r="W134" s="100">
        <v>7801</v>
      </c>
      <c r="Y134" s="147">
        <v>5989</v>
      </c>
    </row>
    <row r="135" spans="2:25" ht="14.25">
      <c r="B135" s="17" t="s">
        <v>89</v>
      </c>
      <c r="C135" s="100">
        <v>7716</v>
      </c>
      <c r="E135" s="147">
        <v>6051</v>
      </c>
      <c r="G135" s="100">
        <v>8372</v>
      </c>
      <c r="I135" s="147">
        <v>4739</v>
      </c>
      <c r="K135" s="100">
        <v>5596</v>
      </c>
      <c r="M135" s="147">
        <v>5803</v>
      </c>
      <c r="O135" s="100">
        <v>5578</v>
      </c>
      <c r="Q135" s="147">
        <v>5766</v>
      </c>
      <c r="S135" s="100">
        <v>5594</v>
      </c>
      <c r="U135" s="147">
        <v>5166</v>
      </c>
      <c r="W135" s="100">
        <v>5859</v>
      </c>
      <c r="Y135" s="147">
        <v>4665</v>
      </c>
    </row>
    <row r="136" spans="2:25" ht="14.25">
      <c r="B136" s="17" t="s">
        <v>83</v>
      </c>
      <c r="C136" s="100">
        <v>58854987</v>
      </c>
      <c r="E136" s="147">
        <v>57864340</v>
      </c>
      <c r="G136" s="100">
        <v>83181175</v>
      </c>
      <c r="I136" s="147">
        <v>47931443</v>
      </c>
      <c r="K136" s="100">
        <v>82538669</v>
      </c>
      <c r="M136" s="147">
        <v>66496560</v>
      </c>
      <c r="O136" s="100">
        <v>66460465</v>
      </c>
      <c r="Q136" s="147">
        <v>89991709</v>
      </c>
      <c r="S136" s="100">
        <v>83753489</v>
      </c>
      <c r="U136" s="147">
        <v>87687844</v>
      </c>
      <c r="W136" s="100">
        <v>86707467</v>
      </c>
      <c r="Y136" s="147">
        <v>63776395</v>
      </c>
    </row>
    <row r="137" spans="3:26" ht="14.25">
      <c r="C137" s="100"/>
      <c r="D137" s="94"/>
      <c r="E137" s="147"/>
      <c r="F137" s="141"/>
      <c r="G137" s="100"/>
      <c r="H137" s="94"/>
      <c r="I137" s="147"/>
      <c r="J137" s="141"/>
      <c r="K137" s="100"/>
      <c r="L137" s="94"/>
      <c r="M137" s="147"/>
      <c r="N137" s="141"/>
      <c r="O137" s="100"/>
      <c r="P137" s="94"/>
      <c r="Q137" s="147"/>
      <c r="R137" s="141"/>
      <c r="S137" s="100"/>
      <c r="T137" s="94"/>
      <c r="U137" s="147"/>
      <c r="V137" s="141"/>
      <c r="W137" s="100"/>
      <c r="X137" s="94"/>
      <c r="Y137" s="147"/>
      <c r="Z137" s="141"/>
    </row>
    <row r="138" spans="1:26" ht="14.25">
      <c r="A138" s="5" t="s">
        <v>75</v>
      </c>
      <c r="B138" s="17" t="s">
        <v>44</v>
      </c>
      <c r="C138" s="100">
        <v>49450</v>
      </c>
      <c r="D138" s="94">
        <v>40574.666666666664</v>
      </c>
      <c r="E138" s="147">
        <v>45656</v>
      </c>
      <c r="F138" s="141">
        <v>40602.666666666664</v>
      </c>
      <c r="G138" s="100">
        <v>56612</v>
      </c>
      <c r="H138" s="94">
        <v>40620.666666666664</v>
      </c>
      <c r="I138" s="147">
        <v>55661</v>
      </c>
      <c r="J138" s="141">
        <v>40662.666666666664</v>
      </c>
      <c r="K138" s="100">
        <v>69935</v>
      </c>
      <c r="L138" s="94">
        <v>40694.666666666664</v>
      </c>
      <c r="M138" s="147">
        <v>60030</v>
      </c>
      <c r="N138" s="141">
        <v>40718.666666666664</v>
      </c>
      <c r="O138" s="100">
        <v>40661</v>
      </c>
      <c r="P138" s="94">
        <v>40732.395833333336</v>
      </c>
      <c r="Q138" s="147">
        <v>82381</v>
      </c>
      <c r="R138" s="141">
        <v>40760.66458333333</v>
      </c>
      <c r="S138" s="100">
        <v>56840</v>
      </c>
      <c r="T138" s="94">
        <v>40802.666666666664</v>
      </c>
      <c r="U138" s="147">
        <v>47963</v>
      </c>
      <c r="V138" s="141">
        <v>40820.666666666664</v>
      </c>
      <c r="W138" s="100">
        <v>52673</v>
      </c>
      <c r="X138" s="94">
        <v>40877.666666666664</v>
      </c>
      <c r="Y138" s="147">
        <v>51542</v>
      </c>
      <c r="Z138" s="141">
        <v>40893.666666666664</v>
      </c>
    </row>
    <row r="139" spans="2:26" ht="14.25">
      <c r="B139" s="17" t="s">
        <v>80</v>
      </c>
      <c r="C139" s="100">
        <v>12936</v>
      </c>
      <c r="D139" s="94">
        <v>40561.395833333336</v>
      </c>
      <c r="E139" s="147">
        <v>14871</v>
      </c>
      <c r="F139" s="141">
        <v>40596.395833333336</v>
      </c>
      <c r="G139" s="100">
        <v>16095</v>
      </c>
      <c r="H139" s="94">
        <v>40617.395833333336</v>
      </c>
      <c r="I139" s="147">
        <v>10860</v>
      </c>
      <c r="J139" s="141">
        <v>40653.395833333336</v>
      </c>
      <c r="K139" s="100">
        <v>12221</v>
      </c>
      <c r="L139" s="94">
        <v>40694.395833333336</v>
      </c>
      <c r="M139" s="147">
        <v>10776</v>
      </c>
      <c r="N139" s="141">
        <v>40697.395833333336</v>
      </c>
      <c r="O139" s="100">
        <v>11368</v>
      </c>
      <c r="P139" s="94">
        <v>40739.395833333336</v>
      </c>
      <c r="Q139" s="147">
        <v>15189</v>
      </c>
      <c r="R139" s="141">
        <v>40774.395833333336</v>
      </c>
      <c r="S139" s="100">
        <v>16913</v>
      </c>
      <c r="T139" s="134">
        <v>40787.416666666664</v>
      </c>
      <c r="U139" s="147">
        <v>12128</v>
      </c>
      <c r="V139" s="141">
        <v>40819.416666666664</v>
      </c>
      <c r="W139" s="100">
        <v>15440</v>
      </c>
      <c r="X139" s="134">
        <v>40848.395833333336</v>
      </c>
      <c r="Y139" s="147">
        <v>10461</v>
      </c>
      <c r="Z139" s="141">
        <v>40893.65625</v>
      </c>
    </row>
    <row r="140" spans="2:26" ht="14.25">
      <c r="B140" s="17" t="s">
        <v>88</v>
      </c>
      <c r="C140" s="100">
        <v>5658</v>
      </c>
      <c r="D140" s="94">
        <v>40561.395833333336</v>
      </c>
      <c r="E140" s="147">
        <v>6903</v>
      </c>
      <c r="F140" s="141">
        <v>40596.395833333336</v>
      </c>
      <c r="G140" s="100">
        <v>7790</v>
      </c>
      <c r="H140" s="94">
        <v>40617.395833333336</v>
      </c>
      <c r="I140" s="147">
        <v>5065</v>
      </c>
      <c r="J140" s="141">
        <v>40662.665972222225</v>
      </c>
      <c r="K140" s="100">
        <v>5349</v>
      </c>
      <c r="L140" s="94">
        <v>40694.395833333336</v>
      </c>
      <c r="M140" s="147">
        <v>6535</v>
      </c>
      <c r="N140" s="141">
        <v>40718.665972222225</v>
      </c>
      <c r="O140" s="100">
        <v>6390</v>
      </c>
      <c r="P140" s="94">
        <v>40745.53472222222</v>
      </c>
      <c r="Q140" s="147">
        <v>8454</v>
      </c>
      <c r="R140" s="141">
        <v>40781.416666666664</v>
      </c>
      <c r="S140" s="100">
        <v>10820</v>
      </c>
      <c r="T140" s="134">
        <v>40787.416666666664</v>
      </c>
      <c r="U140" s="147">
        <v>7241</v>
      </c>
      <c r="V140" s="141">
        <v>40820.665972222225</v>
      </c>
      <c r="W140" s="100">
        <v>7808</v>
      </c>
      <c r="X140" s="134">
        <v>40864.665972222225</v>
      </c>
      <c r="Y140" s="147">
        <v>5845</v>
      </c>
      <c r="Z140" s="141">
        <v>40893.665972222225</v>
      </c>
    </row>
    <row r="141" spans="2:26" ht="14.25">
      <c r="B141" s="17" t="s">
        <v>82</v>
      </c>
      <c r="C141" s="100">
        <v>3118</v>
      </c>
      <c r="D141" s="94">
        <v>40571.665972222225</v>
      </c>
      <c r="E141" s="147">
        <v>3315</v>
      </c>
      <c r="F141" s="141">
        <v>40602.665972222225</v>
      </c>
      <c r="G141" s="100">
        <v>3780</v>
      </c>
      <c r="H141" s="94">
        <v>40620.665972222225</v>
      </c>
      <c r="I141" s="147">
        <v>3846</v>
      </c>
      <c r="J141" s="141">
        <v>40662.665972222225</v>
      </c>
      <c r="K141" s="100">
        <v>3585</v>
      </c>
      <c r="L141" s="94">
        <v>40694.665972222225</v>
      </c>
      <c r="M141" s="147">
        <v>4802</v>
      </c>
      <c r="N141" s="141">
        <v>40718.665972222225</v>
      </c>
      <c r="O141" s="100">
        <v>3681</v>
      </c>
      <c r="P141" s="94">
        <v>40751.665972222225</v>
      </c>
      <c r="Q141" s="147">
        <v>5075</v>
      </c>
      <c r="R141" s="141">
        <v>40759.665972222225</v>
      </c>
      <c r="S141" s="100">
        <v>6522</v>
      </c>
      <c r="T141" s="134">
        <v>40787.416666666664</v>
      </c>
      <c r="U141" s="147">
        <v>6343</v>
      </c>
      <c r="V141" s="141">
        <v>40820.665972222225</v>
      </c>
      <c r="W141" s="100">
        <v>5976</v>
      </c>
      <c r="X141" s="134">
        <v>40877.665972222225</v>
      </c>
      <c r="Y141" s="147">
        <v>4957</v>
      </c>
      <c r="Z141" s="141">
        <v>40893.665972222225</v>
      </c>
    </row>
    <row r="142" spans="2:26" ht="14.25">
      <c r="B142" s="17" t="s">
        <v>89</v>
      </c>
      <c r="C142" s="100">
        <v>1963</v>
      </c>
      <c r="D142" s="94">
        <v>40571.663194444445</v>
      </c>
      <c r="E142" s="147">
        <v>2076</v>
      </c>
      <c r="F142" s="141">
        <v>40602.663194444445</v>
      </c>
      <c r="G142" s="100">
        <v>2562</v>
      </c>
      <c r="H142" s="94">
        <v>40620.663194444445</v>
      </c>
      <c r="I142" s="147">
        <v>2495</v>
      </c>
      <c r="J142" s="141">
        <v>40662.663194444445</v>
      </c>
      <c r="K142" s="100">
        <v>2589</v>
      </c>
      <c r="L142" s="94">
        <v>40694.663194444445</v>
      </c>
      <c r="M142" s="147">
        <v>3189</v>
      </c>
      <c r="N142" s="141">
        <v>40718.663194444445</v>
      </c>
      <c r="O142" s="100">
        <v>2554</v>
      </c>
      <c r="P142" s="94">
        <v>40751.663194444445</v>
      </c>
      <c r="Q142" s="147">
        <v>3655</v>
      </c>
      <c r="R142" s="141">
        <v>40759.663194444445</v>
      </c>
      <c r="S142" s="100">
        <v>3430</v>
      </c>
      <c r="T142" s="94">
        <v>40808.663194444445</v>
      </c>
      <c r="U142" s="147">
        <v>4492</v>
      </c>
      <c r="V142" s="141">
        <v>40820.663194444445</v>
      </c>
      <c r="W142" s="100">
        <v>3949</v>
      </c>
      <c r="X142" s="94">
        <v>40877.665972222225</v>
      </c>
      <c r="Y142" s="147">
        <v>3275</v>
      </c>
      <c r="Z142" s="141">
        <v>40893.663194444445</v>
      </c>
    </row>
    <row r="143" spans="2:26" ht="14.25">
      <c r="B143" s="29" t="s">
        <v>83</v>
      </c>
      <c r="C143" s="100">
        <v>14781941</v>
      </c>
      <c r="D143" s="88">
        <v>40571</v>
      </c>
      <c r="E143" s="147">
        <v>16090732</v>
      </c>
      <c r="F143" s="142">
        <v>40597</v>
      </c>
      <c r="G143" s="100">
        <v>18305097</v>
      </c>
      <c r="H143" s="88"/>
      <c r="I143" s="147">
        <v>12881474</v>
      </c>
      <c r="J143" s="142">
        <v>40660</v>
      </c>
      <c r="K143" s="100">
        <v>16372392</v>
      </c>
      <c r="L143" s="88">
        <v>40668</v>
      </c>
      <c r="M143" s="147">
        <v>15150756</v>
      </c>
      <c r="N143" s="142">
        <v>40717</v>
      </c>
      <c r="O143" s="100">
        <v>15504219</v>
      </c>
      <c r="P143" s="88">
        <v>40751</v>
      </c>
      <c r="Q143" s="147">
        <v>25016826</v>
      </c>
      <c r="R143" s="142">
        <v>40759</v>
      </c>
      <c r="S143" s="100">
        <v>23602155</v>
      </c>
      <c r="T143" s="88">
        <v>40808</v>
      </c>
      <c r="U143" s="147">
        <v>24120736</v>
      </c>
      <c r="V143" s="142">
        <v>40820</v>
      </c>
      <c r="W143" s="100">
        <v>19820228</v>
      </c>
      <c r="X143" s="88">
        <v>40848</v>
      </c>
      <c r="Y143" s="147">
        <v>15030953</v>
      </c>
      <c r="Z143" s="142">
        <v>40891</v>
      </c>
    </row>
    <row r="144" spans="2:26" ht="14.25">
      <c r="B144" s="29"/>
      <c r="C144" s="100"/>
      <c r="D144" s="94"/>
      <c r="E144" s="147"/>
      <c r="F144" s="141"/>
      <c r="G144" s="100"/>
      <c r="H144" s="94"/>
      <c r="I144" s="147"/>
      <c r="J144" s="141"/>
      <c r="K144" s="100"/>
      <c r="L144" s="94"/>
      <c r="M144" s="147"/>
      <c r="N144" s="141"/>
      <c r="O144" s="100"/>
      <c r="P144" s="94"/>
      <c r="Q144" s="147"/>
      <c r="R144" s="141"/>
      <c r="S144" s="100"/>
      <c r="T144" s="94"/>
      <c r="U144" s="147"/>
      <c r="V144" s="141"/>
      <c r="W144" s="100"/>
      <c r="X144" s="94"/>
      <c r="Y144" s="147"/>
      <c r="Z144" s="141"/>
    </row>
    <row r="145" spans="1:26" ht="14.25">
      <c r="A145" s="5" t="s">
        <v>77</v>
      </c>
      <c r="B145" s="17" t="s">
        <v>80</v>
      </c>
      <c r="C145" s="100">
        <v>42060</v>
      </c>
      <c r="D145" s="134">
        <v>40568.416666666664</v>
      </c>
      <c r="E145" s="147">
        <v>42187</v>
      </c>
      <c r="F145" s="149">
        <v>40584.660416666666</v>
      </c>
      <c r="G145" s="100">
        <v>62789</v>
      </c>
      <c r="H145" s="134">
        <v>40618.459027777775</v>
      </c>
      <c r="I145" s="147">
        <v>40312</v>
      </c>
      <c r="J145" s="149">
        <v>40654.416666666664</v>
      </c>
      <c r="K145" s="100">
        <v>57295</v>
      </c>
      <c r="L145" s="134">
        <v>40669.55</v>
      </c>
      <c r="M145" s="147">
        <v>48838</v>
      </c>
      <c r="N145" s="149">
        <v>40718.65625</v>
      </c>
      <c r="O145" s="100">
        <v>87466</v>
      </c>
      <c r="P145" s="134">
        <v>40745.53472222222</v>
      </c>
      <c r="Q145" s="147">
        <v>117969</v>
      </c>
      <c r="R145" s="149">
        <v>40781.416666666664</v>
      </c>
      <c r="S145" s="100">
        <v>96662</v>
      </c>
      <c r="T145" s="134">
        <v>40787.416666666664</v>
      </c>
      <c r="U145" s="147">
        <v>71224</v>
      </c>
      <c r="V145" s="149">
        <v>40823.50208333333</v>
      </c>
      <c r="W145" s="100">
        <v>79100</v>
      </c>
      <c r="X145" s="134">
        <v>40876.416666666664</v>
      </c>
      <c r="Y145" s="147">
        <v>68214</v>
      </c>
      <c r="Z145" s="149">
        <v>40823.50208333333</v>
      </c>
    </row>
    <row r="146" spans="2:26" ht="14.25">
      <c r="B146" s="17" t="s">
        <v>88</v>
      </c>
      <c r="C146" s="100">
        <v>29532</v>
      </c>
      <c r="D146" s="134">
        <v>40568.416666666664</v>
      </c>
      <c r="E146" s="147">
        <v>27475</v>
      </c>
      <c r="F146" s="149">
        <v>40575.416666666664</v>
      </c>
      <c r="G146" s="100">
        <v>41166</v>
      </c>
      <c r="H146" s="134">
        <v>40618.459027777775</v>
      </c>
      <c r="I146" s="147">
        <v>32722</v>
      </c>
      <c r="J146" s="149">
        <v>40651.430555555555</v>
      </c>
      <c r="K146" s="100">
        <v>31474</v>
      </c>
      <c r="L146" s="134">
        <v>40674.51180555556</v>
      </c>
      <c r="M146" s="147">
        <v>34233</v>
      </c>
      <c r="N146" s="149">
        <v>40718.425</v>
      </c>
      <c r="O146" s="100">
        <v>52767</v>
      </c>
      <c r="P146" s="134">
        <v>40745.53472222222</v>
      </c>
      <c r="Q146" s="147">
        <v>82003</v>
      </c>
      <c r="R146" s="149">
        <v>40781.416666666664</v>
      </c>
      <c r="S146" s="100">
        <v>59321</v>
      </c>
      <c r="T146" s="134">
        <v>40787.416666666664</v>
      </c>
      <c r="U146" s="147">
        <v>41311</v>
      </c>
      <c r="V146" s="149">
        <v>40823.50208333333</v>
      </c>
      <c r="W146" s="100">
        <v>55076</v>
      </c>
      <c r="X146" s="134">
        <v>40848.65694444445</v>
      </c>
      <c r="Y146" s="147">
        <v>43304</v>
      </c>
      <c r="Z146" s="149">
        <v>40823.50208333333</v>
      </c>
    </row>
    <row r="147" spans="2:26" ht="14.25">
      <c r="B147" s="17" t="s">
        <v>82</v>
      </c>
      <c r="C147" s="100">
        <v>17463</v>
      </c>
      <c r="D147" s="134">
        <v>40563.416666666664</v>
      </c>
      <c r="E147" s="147">
        <v>19043</v>
      </c>
      <c r="F147" s="149">
        <v>40575.416666666664</v>
      </c>
      <c r="G147" s="100">
        <v>29929</v>
      </c>
      <c r="H147" s="134">
        <v>40618.459027777775</v>
      </c>
      <c r="I147" s="147">
        <v>19962</v>
      </c>
      <c r="J147" s="149">
        <v>40640.44513888889</v>
      </c>
      <c r="K147" s="100">
        <v>22443</v>
      </c>
      <c r="L147" s="134">
        <v>40674.51180555556</v>
      </c>
      <c r="M147" s="147">
        <v>26827</v>
      </c>
      <c r="N147" s="149">
        <v>40717.645833333336</v>
      </c>
      <c r="O147" s="100">
        <v>30333</v>
      </c>
      <c r="P147" s="134">
        <v>40745.53472222222</v>
      </c>
      <c r="Q147" s="147">
        <v>42378</v>
      </c>
      <c r="R147" s="149">
        <v>40781.416666666664</v>
      </c>
      <c r="S147" s="100">
        <v>43311</v>
      </c>
      <c r="T147" s="134">
        <v>40787.416666666664</v>
      </c>
      <c r="U147" s="147">
        <v>32543</v>
      </c>
      <c r="V147" s="149">
        <v>40834.66388888889</v>
      </c>
      <c r="W147" s="100">
        <v>41767</v>
      </c>
      <c r="X147" s="134">
        <v>40848.65694444445</v>
      </c>
      <c r="Y147" s="147">
        <v>29555</v>
      </c>
      <c r="Z147" s="149">
        <v>40834.66388888889</v>
      </c>
    </row>
    <row r="148" spans="2:26" ht="14.25">
      <c r="B148" s="17" t="s">
        <v>89</v>
      </c>
      <c r="C148" s="100">
        <v>13440</v>
      </c>
      <c r="D148" s="134">
        <v>40563.399305555555</v>
      </c>
      <c r="E148" s="147">
        <v>13982</v>
      </c>
      <c r="F148" s="149">
        <v>40596.395833333336</v>
      </c>
      <c r="G148" s="100">
        <v>26522</v>
      </c>
      <c r="H148" s="134">
        <v>40618.458333333336</v>
      </c>
      <c r="I148" s="147">
        <v>16027</v>
      </c>
      <c r="J148" s="149">
        <v>40640.444444444445</v>
      </c>
      <c r="K148" s="100">
        <v>16434</v>
      </c>
      <c r="L148" s="134">
        <v>40668.631944444445</v>
      </c>
      <c r="M148" s="147">
        <v>21299</v>
      </c>
      <c r="N148" s="149">
        <v>40717.625</v>
      </c>
      <c r="O148" s="100">
        <v>22931</v>
      </c>
      <c r="P148" s="134">
        <v>40737.416666666664</v>
      </c>
      <c r="Q148" s="147">
        <v>27270</v>
      </c>
      <c r="R148" s="149">
        <v>40773.42013888889</v>
      </c>
      <c r="S148" s="100">
        <v>27492</v>
      </c>
      <c r="T148" s="134">
        <v>40787.416666666664</v>
      </c>
      <c r="U148" s="147">
        <v>27212</v>
      </c>
      <c r="V148" s="149">
        <v>40834.663194444445</v>
      </c>
      <c r="W148" s="100">
        <v>28207</v>
      </c>
      <c r="X148" s="134">
        <v>40848.65625</v>
      </c>
      <c r="Y148" s="147">
        <v>19970</v>
      </c>
      <c r="Z148" s="149">
        <v>40834.663194444445</v>
      </c>
    </row>
    <row r="149" spans="2:26" ht="14.25">
      <c r="B149" s="17" t="s">
        <v>83</v>
      </c>
      <c r="C149" s="100">
        <v>171337500</v>
      </c>
      <c r="D149" s="88">
        <v>40571</v>
      </c>
      <c r="E149" s="147">
        <v>163891973</v>
      </c>
      <c r="F149" s="142">
        <v>40598</v>
      </c>
      <c r="G149" s="100">
        <v>250759834</v>
      </c>
      <c r="H149" s="88">
        <v>40618</v>
      </c>
      <c r="I149" s="147">
        <v>142549732</v>
      </c>
      <c r="J149" s="142">
        <v>40651</v>
      </c>
      <c r="K149" s="100">
        <v>191679868</v>
      </c>
      <c r="L149" s="88">
        <v>40680</v>
      </c>
      <c r="M149" s="147">
        <v>224603699</v>
      </c>
      <c r="N149" s="142">
        <v>40717</v>
      </c>
      <c r="O149" s="100">
        <v>218916517</v>
      </c>
      <c r="P149" s="88">
        <v>40738</v>
      </c>
      <c r="Q149" s="147">
        <v>319017067</v>
      </c>
      <c r="R149" s="142">
        <v>40759</v>
      </c>
      <c r="S149" s="100">
        <v>308373407</v>
      </c>
      <c r="T149" s="88">
        <v>40808</v>
      </c>
      <c r="U149" s="147">
        <v>331477313</v>
      </c>
      <c r="V149" s="142">
        <v>40820</v>
      </c>
      <c r="W149" s="100">
        <v>329811844</v>
      </c>
      <c r="X149" s="88">
        <v>40848</v>
      </c>
      <c r="Y149" s="147">
        <v>226711269</v>
      </c>
      <c r="Z149" s="142">
        <v>40820</v>
      </c>
    </row>
    <row r="150" spans="3:26" ht="14.25">
      <c r="C150" s="100"/>
      <c r="D150" s="94"/>
      <c r="E150" s="147"/>
      <c r="F150" s="141"/>
      <c r="G150" s="100"/>
      <c r="H150" s="94"/>
      <c r="I150" s="147"/>
      <c r="J150" s="141"/>
      <c r="K150" s="100"/>
      <c r="L150" s="94"/>
      <c r="M150" s="147"/>
      <c r="N150" s="141"/>
      <c r="O150" s="100"/>
      <c r="P150" s="94"/>
      <c r="Q150" s="147"/>
      <c r="R150" s="141"/>
      <c r="S150" s="100"/>
      <c r="T150" s="94"/>
      <c r="U150" s="147"/>
      <c r="V150" s="141"/>
      <c r="W150" s="100"/>
      <c r="X150" s="94"/>
      <c r="Y150" s="147"/>
      <c r="Z150" s="141"/>
    </row>
    <row r="151" spans="1:26" ht="14.25">
      <c r="A151" s="5" t="s">
        <v>103</v>
      </c>
      <c r="B151" s="17" t="s">
        <v>44</v>
      </c>
      <c r="C151" s="100">
        <v>45232</v>
      </c>
      <c r="D151" s="94">
        <v>40553.674305555556</v>
      </c>
      <c r="E151" s="147">
        <v>42761</v>
      </c>
      <c r="F151" s="141">
        <v>40598.59305555555</v>
      </c>
      <c r="G151" s="100">
        <v>57466</v>
      </c>
      <c r="H151" s="94">
        <v>40618.459027777775</v>
      </c>
      <c r="I151" s="147">
        <v>58891</v>
      </c>
      <c r="J151" s="141">
        <v>40651.430555555555</v>
      </c>
      <c r="K151" s="100">
        <v>65844</v>
      </c>
      <c r="L151" s="94">
        <v>40673.61041666667</v>
      </c>
      <c r="M151" s="147">
        <v>80566</v>
      </c>
      <c r="N151" s="141">
        <v>40718.65625</v>
      </c>
      <c r="O151" s="100">
        <v>68806</v>
      </c>
      <c r="P151" s="94">
        <v>40745.53472222222</v>
      </c>
      <c r="Q151" s="147">
        <v>75627</v>
      </c>
      <c r="R151" s="141">
        <v>40785.416666666664</v>
      </c>
      <c r="S151" s="100">
        <v>99821</v>
      </c>
      <c r="T151" s="94">
        <v>40787.416666666664</v>
      </c>
      <c r="U151" s="147">
        <v>82887</v>
      </c>
      <c r="V151" s="141">
        <v>40823.50208333333</v>
      </c>
      <c r="W151" s="100">
        <v>90087</v>
      </c>
      <c r="X151" s="94">
        <v>40872.541666666664</v>
      </c>
      <c r="Y151" s="147">
        <v>74618</v>
      </c>
      <c r="Z151" s="141">
        <v>40904.666666666664</v>
      </c>
    </row>
    <row r="152" spans="2:26" ht="14.25">
      <c r="B152" s="17" t="s">
        <v>80</v>
      </c>
      <c r="C152" s="100">
        <v>21931</v>
      </c>
      <c r="D152" s="94"/>
      <c r="E152" s="147">
        <v>22627</v>
      </c>
      <c r="F152" s="141"/>
      <c r="G152" s="100">
        <v>33512</v>
      </c>
      <c r="H152" s="94"/>
      <c r="I152" s="147">
        <v>22057</v>
      </c>
      <c r="J152" s="141"/>
      <c r="K152" s="100">
        <v>33055</v>
      </c>
      <c r="L152" s="94"/>
      <c r="M152" s="147">
        <v>38298</v>
      </c>
      <c r="N152" s="141"/>
      <c r="O152" s="100">
        <v>44967</v>
      </c>
      <c r="P152" s="94"/>
      <c r="Q152" s="147">
        <v>49956</v>
      </c>
      <c r="R152" s="141"/>
      <c r="S152" s="100">
        <v>53161</v>
      </c>
      <c r="T152" s="94"/>
      <c r="U152" s="147">
        <v>37812</v>
      </c>
      <c r="V152" s="141"/>
      <c r="W152" s="100">
        <v>40617</v>
      </c>
      <c r="X152" s="94"/>
      <c r="Y152" s="147">
        <v>34644</v>
      </c>
      <c r="Z152" s="141"/>
    </row>
    <row r="153" spans="2:26" ht="14.25">
      <c r="B153" s="17" t="s">
        <v>88</v>
      </c>
      <c r="C153" s="100">
        <v>14871</v>
      </c>
      <c r="D153" s="94"/>
      <c r="E153" s="147">
        <v>13017</v>
      </c>
      <c r="F153" s="141"/>
      <c r="G153" s="100">
        <v>23153</v>
      </c>
      <c r="H153" s="94"/>
      <c r="I153" s="147">
        <v>18462</v>
      </c>
      <c r="J153" s="141"/>
      <c r="K153" s="100">
        <v>17759</v>
      </c>
      <c r="L153" s="94"/>
      <c r="M153" s="147">
        <v>22452</v>
      </c>
      <c r="N153" s="141"/>
      <c r="O153" s="100">
        <v>30653</v>
      </c>
      <c r="P153" s="94"/>
      <c r="Q153" s="147">
        <v>39256</v>
      </c>
      <c r="R153" s="141"/>
      <c r="S153" s="100">
        <v>35519</v>
      </c>
      <c r="T153" s="94"/>
      <c r="U153" s="147">
        <v>27673</v>
      </c>
      <c r="V153" s="141"/>
      <c r="W153" s="100">
        <v>33510</v>
      </c>
      <c r="X153" s="94"/>
      <c r="Y153" s="147">
        <v>24728</v>
      </c>
      <c r="Z153" s="141"/>
    </row>
    <row r="154" spans="2:26" ht="14.25">
      <c r="B154" s="17" t="s">
        <v>82</v>
      </c>
      <c r="C154" s="100">
        <v>8141</v>
      </c>
      <c r="D154" s="94"/>
      <c r="E154" s="147">
        <v>10860</v>
      </c>
      <c r="F154" s="141"/>
      <c r="G154" s="100">
        <v>15685</v>
      </c>
      <c r="H154" s="94"/>
      <c r="I154" s="147">
        <v>10489</v>
      </c>
      <c r="J154" s="141"/>
      <c r="K154" s="100">
        <v>12910</v>
      </c>
      <c r="L154" s="94"/>
      <c r="M154" s="147">
        <v>14147</v>
      </c>
      <c r="N154" s="141"/>
      <c r="O154" s="100">
        <v>17294</v>
      </c>
      <c r="P154" s="94"/>
      <c r="Q154" s="147">
        <v>22520</v>
      </c>
      <c r="R154" s="141"/>
      <c r="S154" s="100">
        <v>26654</v>
      </c>
      <c r="T154" s="94"/>
      <c r="U154" s="147">
        <v>21236</v>
      </c>
      <c r="V154" s="141"/>
      <c r="W154" s="100">
        <v>26496</v>
      </c>
      <c r="X154" s="94"/>
      <c r="Y154" s="147">
        <v>17826</v>
      </c>
      <c r="Z154" s="141"/>
    </row>
    <row r="155" spans="2:26" ht="14.25">
      <c r="B155" s="17" t="s">
        <v>89</v>
      </c>
      <c r="C155" s="100">
        <v>5555</v>
      </c>
      <c r="D155" s="94"/>
      <c r="E155" s="147">
        <v>5738</v>
      </c>
      <c r="F155" s="141"/>
      <c r="G155" s="100">
        <v>13492</v>
      </c>
      <c r="H155" s="94"/>
      <c r="I155" s="147">
        <v>6477</v>
      </c>
      <c r="J155" s="141"/>
      <c r="K155" s="100">
        <v>7929</v>
      </c>
      <c r="L155" s="94"/>
      <c r="M155" s="147">
        <v>10370</v>
      </c>
      <c r="N155" s="141"/>
      <c r="O155" s="100">
        <v>11743</v>
      </c>
      <c r="P155" s="94"/>
      <c r="Q155" s="147">
        <v>14715</v>
      </c>
      <c r="R155" s="141"/>
      <c r="S155" s="100">
        <v>14172</v>
      </c>
      <c r="T155" s="94"/>
      <c r="U155" s="147">
        <v>16494</v>
      </c>
      <c r="V155" s="141"/>
      <c r="W155" s="100">
        <v>16333</v>
      </c>
      <c r="X155" s="94"/>
      <c r="Y155" s="147">
        <v>10808</v>
      </c>
      <c r="Z155" s="141"/>
    </row>
    <row r="156" spans="2:26" ht="14.25">
      <c r="B156" s="17" t="s">
        <v>83</v>
      </c>
      <c r="C156" s="100">
        <v>71390880</v>
      </c>
      <c r="D156" s="94"/>
      <c r="E156" s="147">
        <v>70457930</v>
      </c>
      <c r="F156" s="141"/>
      <c r="G156" s="100">
        <v>108887610</v>
      </c>
      <c r="H156" s="94"/>
      <c r="I156" s="147">
        <v>59447564</v>
      </c>
      <c r="J156" s="141"/>
      <c r="K156" s="100">
        <v>87218843</v>
      </c>
      <c r="L156" s="94"/>
      <c r="M156" s="147">
        <v>101286401</v>
      </c>
      <c r="N156" s="141"/>
      <c r="O156" s="100">
        <v>101065020</v>
      </c>
      <c r="P156" s="94"/>
      <c r="Q156" s="147">
        <v>146881188</v>
      </c>
      <c r="R156" s="141"/>
      <c r="S156" s="100">
        <v>144751068</v>
      </c>
      <c r="T156" s="94"/>
      <c r="U156" s="147">
        <v>156015208</v>
      </c>
      <c r="V156" s="141"/>
      <c r="W156" s="100">
        <v>164680347</v>
      </c>
      <c r="X156" s="94"/>
      <c r="Y156" s="147">
        <v>108454884</v>
      </c>
      <c r="Z156" s="141"/>
    </row>
    <row r="157" spans="3:26" ht="14.25">
      <c r="C157" s="100"/>
      <c r="D157" s="94"/>
      <c r="E157" s="147"/>
      <c r="F157" s="141"/>
      <c r="G157" s="100"/>
      <c r="H157" s="94"/>
      <c r="I157" s="147"/>
      <c r="J157" s="141"/>
      <c r="K157" s="100"/>
      <c r="L157" s="94"/>
      <c r="M157" s="147"/>
      <c r="N157" s="141"/>
      <c r="O157" s="100"/>
      <c r="P157" s="94"/>
      <c r="Q157" s="147"/>
      <c r="R157" s="141"/>
      <c r="S157" s="100"/>
      <c r="T157" s="94"/>
      <c r="U157" s="147"/>
      <c r="V157" s="141"/>
      <c r="W157" s="100"/>
      <c r="X157" s="94"/>
      <c r="Y157" s="147"/>
      <c r="Z157" s="141"/>
    </row>
    <row r="158" spans="1:26" ht="14.25">
      <c r="A158" s="5" t="s">
        <v>104</v>
      </c>
      <c r="B158" s="17" t="s">
        <v>44</v>
      </c>
      <c r="C158" s="100">
        <v>73551</v>
      </c>
      <c r="D158" s="94">
        <v>40553.674305555556</v>
      </c>
      <c r="E158" s="147">
        <v>30642</v>
      </c>
      <c r="F158" s="141">
        <v>40599.395833333336</v>
      </c>
      <c r="G158" s="100">
        <v>36730</v>
      </c>
      <c r="H158" s="94">
        <v>40617.395833333336</v>
      </c>
      <c r="I158" s="147">
        <v>40616</v>
      </c>
      <c r="J158" s="141">
        <v>40651.430555555555</v>
      </c>
      <c r="K158" s="100">
        <v>35875</v>
      </c>
      <c r="L158" s="94">
        <v>40673.61041666667</v>
      </c>
      <c r="M158" s="147">
        <v>49655</v>
      </c>
      <c r="N158" s="141">
        <v>40717.395833333336</v>
      </c>
      <c r="O158" s="100">
        <v>44521</v>
      </c>
      <c r="P158" s="94">
        <v>40753.666666666664</v>
      </c>
      <c r="Q158" s="147">
        <v>62302</v>
      </c>
      <c r="R158" s="141">
        <v>40781.416666666664</v>
      </c>
      <c r="S158" s="100">
        <v>46072</v>
      </c>
      <c r="T158" s="94">
        <v>40787.416666666664</v>
      </c>
      <c r="U158" s="147">
        <v>55169</v>
      </c>
      <c r="V158" s="141">
        <v>40844.395833333336</v>
      </c>
      <c r="W158" s="100">
        <v>60103</v>
      </c>
      <c r="X158" s="94">
        <v>40877.666666666664</v>
      </c>
      <c r="Y158" s="147">
        <v>43638</v>
      </c>
      <c r="Z158" s="141">
        <v>40904.666666666664</v>
      </c>
    </row>
    <row r="159" spans="2:25" ht="14.25">
      <c r="B159" s="17" t="s">
        <v>80</v>
      </c>
      <c r="C159" s="100">
        <v>12527</v>
      </c>
      <c r="D159" s="94"/>
      <c r="E159" s="147">
        <v>14408</v>
      </c>
      <c r="G159" s="100">
        <v>17939</v>
      </c>
      <c r="H159" s="94"/>
      <c r="I159" s="147">
        <v>21999</v>
      </c>
      <c r="K159" s="100">
        <v>15374</v>
      </c>
      <c r="M159" s="147">
        <v>19060</v>
      </c>
      <c r="O159" s="100">
        <v>25727</v>
      </c>
      <c r="Q159" s="147">
        <v>41836</v>
      </c>
      <c r="S159" s="100">
        <v>20405</v>
      </c>
      <c r="U159" s="147">
        <v>19651</v>
      </c>
      <c r="W159" s="100">
        <v>24042</v>
      </c>
      <c r="Y159" s="147">
        <v>20514</v>
      </c>
    </row>
    <row r="160" spans="2:26" ht="14.25">
      <c r="B160" s="17" t="s">
        <v>88</v>
      </c>
      <c r="C160" s="100">
        <v>9208</v>
      </c>
      <c r="D160" s="94"/>
      <c r="E160" s="147">
        <v>9373</v>
      </c>
      <c r="F160" s="141"/>
      <c r="G160" s="100">
        <v>10707</v>
      </c>
      <c r="H160" s="94"/>
      <c r="I160" s="147">
        <v>11074</v>
      </c>
      <c r="J160" s="141"/>
      <c r="K160" s="100">
        <v>9701</v>
      </c>
      <c r="L160" s="94"/>
      <c r="M160" s="147">
        <v>10172</v>
      </c>
      <c r="N160" s="141"/>
      <c r="O160" s="100">
        <v>12972</v>
      </c>
      <c r="P160" s="94"/>
      <c r="Q160" s="147">
        <v>26038</v>
      </c>
      <c r="R160" s="141"/>
      <c r="S160" s="100">
        <v>12388</v>
      </c>
      <c r="T160" s="94"/>
      <c r="U160" s="147">
        <v>10361</v>
      </c>
      <c r="V160" s="141"/>
      <c r="W160" s="100">
        <v>12113</v>
      </c>
      <c r="X160" s="94"/>
      <c r="Y160" s="147">
        <v>15605</v>
      </c>
      <c r="Z160" s="141"/>
    </row>
    <row r="161" spans="2:26" ht="14.25">
      <c r="B161" s="17" t="s">
        <v>82</v>
      </c>
      <c r="C161" s="100">
        <v>6872</v>
      </c>
      <c r="D161" s="94"/>
      <c r="E161" s="147">
        <v>7091</v>
      </c>
      <c r="F161" s="141"/>
      <c r="G161" s="100">
        <v>8866</v>
      </c>
      <c r="H161" s="94"/>
      <c r="I161" s="147">
        <v>7543</v>
      </c>
      <c r="J161" s="141"/>
      <c r="K161" s="100">
        <v>7396</v>
      </c>
      <c r="L161" s="94"/>
      <c r="M161" s="147">
        <v>9321</v>
      </c>
      <c r="N161" s="141"/>
      <c r="O161" s="100">
        <v>8232</v>
      </c>
      <c r="P161" s="94"/>
      <c r="Q161" s="147">
        <v>11796</v>
      </c>
      <c r="R161" s="141"/>
      <c r="S161" s="100">
        <v>9486</v>
      </c>
      <c r="T161" s="94"/>
      <c r="U161" s="147">
        <v>8044</v>
      </c>
      <c r="V161" s="141"/>
      <c r="W161" s="100">
        <v>8827</v>
      </c>
      <c r="X161" s="94"/>
      <c r="Y161" s="147">
        <v>7693</v>
      </c>
      <c r="Z161" s="141"/>
    </row>
    <row r="162" spans="2:26" ht="14.25">
      <c r="B162" s="17" t="s">
        <v>89</v>
      </c>
      <c r="C162" s="100">
        <v>5360</v>
      </c>
      <c r="D162" s="94"/>
      <c r="E162" s="147">
        <v>4764</v>
      </c>
      <c r="F162" s="141"/>
      <c r="G162" s="100">
        <v>8168</v>
      </c>
      <c r="H162" s="94"/>
      <c r="I162" s="147">
        <v>6194</v>
      </c>
      <c r="J162" s="141"/>
      <c r="K162" s="100">
        <v>5717</v>
      </c>
      <c r="L162" s="94"/>
      <c r="M162" s="147">
        <v>6453</v>
      </c>
      <c r="N162" s="141"/>
      <c r="O162" s="100">
        <v>6845</v>
      </c>
      <c r="P162" s="94"/>
      <c r="Q162" s="147">
        <v>8719</v>
      </c>
      <c r="R162" s="141"/>
      <c r="S162" s="100">
        <v>8014</v>
      </c>
      <c r="T162" s="94"/>
      <c r="U162" s="147">
        <v>7187</v>
      </c>
      <c r="V162" s="141"/>
      <c r="W162" s="100">
        <v>6878</v>
      </c>
      <c r="X162" s="94"/>
      <c r="Y162" s="147">
        <v>6494</v>
      </c>
      <c r="Z162" s="141"/>
    </row>
    <row r="163" spans="2:26" ht="14.25">
      <c r="B163" s="17" t="s">
        <v>83</v>
      </c>
      <c r="C163" s="100">
        <v>53730357</v>
      </c>
      <c r="D163" s="94"/>
      <c r="E163" s="147">
        <v>51218956</v>
      </c>
      <c r="F163" s="141"/>
      <c r="G163" s="100">
        <v>81075939</v>
      </c>
      <c r="H163" s="94"/>
      <c r="I163" s="147">
        <v>47095820</v>
      </c>
      <c r="J163" s="141"/>
      <c r="K163" s="100">
        <v>60716026</v>
      </c>
      <c r="L163" s="94"/>
      <c r="M163" s="147">
        <v>70040876</v>
      </c>
      <c r="N163" s="141"/>
      <c r="O163" s="100">
        <v>62446145</v>
      </c>
      <c r="P163" s="94"/>
      <c r="Q163" s="147">
        <v>96581657</v>
      </c>
      <c r="R163" s="141"/>
      <c r="S163" s="100">
        <v>90807098</v>
      </c>
      <c r="T163" s="94"/>
      <c r="U163" s="147">
        <v>98491854</v>
      </c>
      <c r="V163" s="141"/>
      <c r="W163" s="100">
        <v>92239907</v>
      </c>
      <c r="X163" s="94"/>
      <c r="Y163" s="147">
        <v>66808925</v>
      </c>
      <c r="Z163" s="141"/>
    </row>
    <row r="164" spans="4:26" ht="14.25">
      <c r="D164" s="94"/>
      <c r="F164" s="141"/>
      <c r="H164" s="94"/>
      <c r="J164" s="141"/>
      <c r="L164" s="94"/>
      <c r="N164" s="141"/>
      <c r="P164" s="94"/>
      <c r="R164" s="141"/>
      <c r="T164" s="94"/>
      <c r="V164" s="141"/>
      <c r="X164" s="94"/>
      <c r="Z164" s="141"/>
    </row>
    <row r="165" spans="1:26" ht="14.25">
      <c r="A165" s="5" t="s">
        <v>105</v>
      </c>
      <c r="B165" s="17" t="s">
        <v>44</v>
      </c>
      <c r="C165" s="100">
        <v>116360</v>
      </c>
      <c r="D165" s="94">
        <v>40554.666666666664</v>
      </c>
      <c r="E165" s="147">
        <v>82343</v>
      </c>
      <c r="F165" s="141">
        <v>40582.666666666664</v>
      </c>
      <c r="G165" s="100">
        <v>76514</v>
      </c>
      <c r="H165" s="94">
        <v>40609.666666666664</v>
      </c>
      <c r="I165" s="147">
        <v>79016</v>
      </c>
      <c r="J165" s="141">
        <v>40661.666666666664</v>
      </c>
      <c r="K165" s="100">
        <v>74446</v>
      </c>
      <c r="L165" s="94">
        <v>40694.666666666664</v>
      </c>
      <c r="M165" s="147">
        <v>75328</v>
      </c>
      <c r="N165" s="141">
        <v>40710.666666666664</v>
      </c>
      <c r="O165" s="100">
        <v>83216</v>
      </c>
      <c r="P165" s="94">
        <v>40746.666666666664</v>
      </c>
      <c r="Q165" s="147">
        <v>85689</v>
      </c>
      <c r="R165" s="141">
        <v>40773.666666666664</v>
      </c>
      <c r="S165" s="100">
        <v>102659</v>
      </c>
      <c r="T165" s="94">
        <v>40813.666666666664</v>
      </c>
      <c r="U165" s="147">
        <v>84451</v>
      </c>
      <c r="V165" s="141">
        <v>40836.666666666664</v>
      </c>
      <c r="W165" s="100">
        <v>77963</v>
      </c>
      <c r="X165" s="94">
        <v>40877.666666666664</v>
      </c>
      <c r="Y165" s="147">
        <v>67418</v>
      </c>
      <c r="Z165" s="141">
        <v>40904.666666666664</v>
      </c>
    </row>
    <row r="166" spans="2:26" ht="14.25">
      <c r="B166" s="17" t="s">
        <v>80</v>
      </c>
      <c r="C166" s="100">
        <v>10910</v>
      </c>
      <c r="D166" s="94"/>
      <c r="E166" s="147">
        <v>8756</v>
      </c>
      <c r="F166" s="141"/>
      <c r="G166" s="100">
        <v>14452</v>
      </c>
      <c r="H166" s="94"/>
      <c r="I166" s="147">
        <v>11449</v>
      </c>
      <c r="J166" s="141"/>
      <c r="K166" s="100">
        <v>16142</v>
      </c>
      <c r="L166" s="94"/>
      <c r="M166" s="147">
        <v>19041</v>
      </c>
      <c r="N166" s="141"/>
      <c r="O166" s="100">
        <v>16771</v>
      </c>
      <c r="P166" s="94"/>
      <c r="Q166" s="147">
        <v>26176</v>
      </c>
      <c r="R166" s="141"/>
      <c r="S166" s="100">
        <v>23095</v>
      </c>
      <c r="T166" s="94"/>
      <c r="U166" s="147">
        <v>15330</v>
      </c>
      <c r="V166" s="141"/>
      <c r="W166" s="100">
        <v>30666</v>
      </c>
      <c r="X166" s="94"/>
      <c r="Y166" s="147">
        <v>16682</v>
      </c>
      <c r="Z166" s="141"/>
    </row>
    <row r="167" spans="2:26" ht="14.25">
      <c r="B167" s="17" t="s">
        <v>88</v>
      </c>
      <c r="C167" s="100">
        <v>8220</v>
      </c>
      <c r="D167" s="94"/>
      <c r="E167" s="147">
        <v>6234</v>
      </c>
      <c r="F167" s="141"/>
      <c r="G167" s="100">
        <v>12183</v>
      </c>
      <c r="H167" s="94"/>
      <c r="I167" s="147">
        <v>6712</v>
      </c>
      <c r="J167" s="141"/>
      <c r="K167" s="100">
        <v>8216</v>
      </c>
      <c r="L167" s="94"/>
      <c r="M167" s="147">
        <v>15273</v>
      </c>
      <c r="N167" s="141"/>
      <c r="O167" s="100">
        <v>10804</v>
      </c>
      <c r="P167" s="94"/>
      <c r="Q167" s="147">
        <v>16708</v>
      </c>
      <c r="R167" s="141"/>
      <c r="S167" s="100">
        <v>11413</v>
      </c>
      <c r="T167" s="94"/>
      <c r="U167" s="147">
        <v>8482</v>
      </c>
      <c r="V167" s="141"/>
      <c r="W167" s="100">
        <v>13598</v>
      </c>
      <c r="X167" s="94"/>
      <c r="Y167" s="147">
        <v>16499</v>
      </c>
      <c r="Z167" s="141"/>
    </row>
    <row r="168" spans="2:26" ht="14.25">
      <c r="B168" s="17" t="s">
        <v>82</v>
      </c>
      <c r="C168" s="100">
        <v>5779</v>
      </c>
      <c r="D168" s="94"/>
      <c r="E168" s="147">
        <v>5157</v>
      </c>
      <c r="F168" s="141"/>
      <c r="G168" s="100">
        <v>9545</v>
      </c>
      <c r="H168" s="94"/>
      <c r="I168" s="147">
        <v>5749</v>
      </c>
      <c r="J168" s="141"/>
      <c r="K168" s="100">
        <v>5979</v>
      </c>
      <c r="L168" s="94"/>
      <c r="M168" s="147">
        <v>9858</v>
      </c>
      <c r="N168" s="141"/>
      <c r="O168" s="100">
        <v>7485</v>
      </c>
      <c r="P168" s="94"/>
      <c r="Q168" s="147">
        <v>8061</v>
      </c>
      <c r="R168" s="141"/>
      <c r="S168" s="100">
        <v>7170</v>
      </c>
      <c r="T168" s="94"/>
      <c r="U168" s="147">
        <v>5826</v>
      </c>
      <c r="V168" s="141"/>
      <c r="W168" s="100">
        <v>6444</v>
      </c>
      <c r="X168" s="94"/>
      <c r="Y168" s="147">
        <v>8875</v>
      </c>
      <c r="Z168" s="141"/>
    </row>
    <row r="169" spans="2:26" ht="14.25">
      <c r="B169" s="17" t="s">
        <v>89</v>
      </c>
      <c r="C169" s="100">
        <v>4197</v>
      </c>
      <c r="D169" s="94"/>
      <c r="E169" s="147">
        <v>4259</v>
      </c>
      <c r="F169" s="141"/>
      <c r="G169" s="100">
        <v>7231</v>
      </c>
      <c r="H169" s="94"/>
      <c r="I169" s="147">
        <v>4492</v>
      </c>
      <c r="J169" s="141"/>
      <c r="K169" s="100">
        <v>4093</v>
      </c>
      <c r="L169" s="94"/>
      <c r="M169" s="147">
        <v>5115</v>
      </c>
      <c r="N169" s="141"/>
      <c r="O169" s="100">
        <v>4903</v>
      </c>
      <c r="P169" s="94"/>
      <c r="Q169" s="147">
        <v>5461</v>
      </c>
      <c r="R169" s="141"/>
      <c r="S169" s="100">
        <v>5509</v>
      </c>
      <c r="T169" s="94"/>
      <c r="U169" s="147">
        <v>4918</v>
      </c>
      <c r="V169" s="141"/>
      <c r="W169" s="100">
        <v>5165</v>
      </c>
      <c r="X169" s="94"/>
      <c r="Y169" s="147">
        <v>4260</v>
      </c>
      <c r="Z169" s="141"/>
    </row>
    <row r="170" spans="2:26" ht="14.25">
      <c r="B170" s="17" t="s">
        <v>83</v>
      </c>
      <c r="C170" s="100">
        <v>46216263</v>
      </c>
      <c r="D170" s="94"/>
      <c r="E170" s="147">
        <v>42215087</v>
      </c>
      <c r="F170" s="141"/>
      <c r="G170" s="100">
        <v>60796285</v>
      </c>
      <c r="H170" s="94"/>
      <c r="I170" s="147">
        <v>54238464</v>
      </c>
      <c r="J170" s="141"/>
      <c r="K170" s="100">
        <v>46705170</v>
      </c>
      <c r="L170" s="94"/>
      <c r="M170" s="147">
        <v>53276422</v>
      </c>
      <c r="N170" s="141"/>
      <c r="O170" s="100">
        <v>55405352</v>
      </c>
      <c r="P170" s="94"/>
      <c r="Q170" s="147">
        <v>75554222</v>
      </c>
      <c r="R170" s="141"/>
      <c r="S170" s="100">
        <v>72815241</v>
      </c>
      <c r="T170" s="94"/>
      <c r="U170" s="147">
        <v>76970251</v>
      </c>
      <c r="V170" s="141"/>
      <c r="W170" s="100">
        <v>72891590</v>
      </c>
      <c r="X170" s="94"/>
      <c r="Y170" s="147">
        <v>51447460</v>
      </c>
      <c r="Z170" s="141"/>
    </row>
    <row r="171" spans="4:26" ht="14.25">
      <c r="D171" s="94"/>
      <c r="F171" s="141"/>
      <c r="H171" s="94"/>
      <c r="J171" s="141"/>
      <c r="L171" s="94"/>
      <c r="N171" s="141"/>
      <c r="P171" s="94"/>
      <c r="R171" s="141"/>
      <c r="T171" s="94"/>
      <c r="V171" s="141"/>
      <c r="X171" s="94"/>
      <c r="Z171" s="141"/>
    </row>
    <row r="172" spans="1:26" ht="12.75" customHeight="1">
      <c r="A172" s="469" t="s">
        <v>111</v>
      </c>
      <c r="B172" s="471" t="s">
        <v>41</v>
      </c>
      <c r="C172" s="468">
        <f>C1</f>
        <v>40544</v>
      </c>
      <c r="D172" s="468"/>
      <c r="E172" s="467">
        <v>40575</v>
      </c>
      <c r="F172" s="467"/>
      <c r="G172" s="466">
        <v>40603</v>
      </c>
      <c r="H172" s="466"/>
      <c r="I172" s="467">
        <v>40634</v>
      </c>
      <c r="J172" s="467"/>
      <c r="K172" s="466">
        <v>40664</v>
      </c>
      <c r="L172" s="466"/>
      <c r="M172" s="467">
        <v>40695</v>
      </c>
      <c r="N172" s="467"/>
      <c r="O172" s="466">
        <v>40725</v>
      </c>
      <c r="P172" s="466"/>
      <c r="Q172" s="467">
        <v>40756</v>
      </c>
      <c r="R172" s="467"/>
      <c r="S172" s="466">
        <v>40787</v>
      </c>
      <c r="T172" s="466"/>
      <c r="U172" s="467">
        <v>40817</v>
      </c>
      <c r="V172" s="467"/>
      <c r="W172" s="466">
        <v>40848</v>
      </c>
      <c r="X172" s="466"/>
      <c r="Y172" s="467">
        <v>40878</v>
      </c>
      <c r="Z172" s="467"/>
    </row>
    <row r="173" spans="1:26" ht="12.75" customHeight="1">
      <c r="A173" s="473"/>
      <c r="B173" s="472"/>
      <c r="C173" s="95" t="str">
        <f>C2</f>
        <v>Peak Rate</v>
      </c>
      <c r="D173" s="96" t="str">
        <f>D2</f>
        <v>Time of Peak</v>
      </c>
      <c r="E173" s="145"/>
      <c r="F173" s="146"/>
      <c r="G173" s="95"/>
      <c r="H173" s="96"/>
      <c r="I173" s="145"/>
      <c r="J173" s="146"/>
      <c r="K173" s="95"/>
      <c r="L173" s="96"/>
      <c r="M173" s="145"/>
      <c r="N173" s="146"/>
      <c r="O173" s="95"/>
      <c r="P173" s="96"/>
      <c r="Q173" s="145"/>
      <c r="R173" s="146"/>
      <c r="S173" s="95"/>
      <c r="T173" s="96"/>
      <c r="U173" s="145"/>
      <c r="V173" s="146"/>
      <c r="W173" s="95"/>
      <c r="X173" s="96"/>
      <c r="Y173" s="145"/>
      <c r="Z173" s="146"/>
    </row>
    <row r="175" spans="1:26" ht="14.25">
      <c r="A175" s="5" t="s">
        <v>112</v>
      </c>
      <c r="B175" s="17" t="s">
        <v>44</v>
      </c>
      <c r="C175" s="100">
        <v>203276</v>
      </c>
      <c r="D175" s="134">
        <v>40568.416666666664</v>
      </c>
      <c r="E175" s="147">
        <v>202183</v>
      </c>
      <c r="F175" s="149">
        <v>40598.459027777775</v>
      </c>
      <c r="G175" s="100">
        <v>225033</v>
      </c>
      <c r="H175" s="134">
        <v>40610.490277777775</v>
      </c>
      <c r="I175" s="147">
        <v>241598</v>
      </c>
      <c r="J175" s="149">
        <v>40652.4</v>
      </c>
      <c r="K175" s="100">
        <v>305896</v>
      </c>
      <c r="L175" s="134">
        <v>40686.45694444444</v>
      </c>
      <c r="M175" s="147">
        <v>325099</v>
      </c>
      <c r="N175" s="149">
        <v>40718.425</v>
      </c>
      <c r="O175" s="100">
        <v>336938</v>
      </c>
      <c r="P175" s="153">
        <v>40739.4125</v>
      </c>
      <c r="Q175" s="147">
        <v>319301</v>
      </c>
      <c r="R175" s="149">
        <v>40757.53333333333</v>
      </c>
      <c r="S175" s="100">
        <v>301837</v>
      </c>
      <c r="T175" s="134">
        <v>40788.59097222222</v>
      </c>
      <c r="U175" s="149" t="s">
        <v>113</v>
      </c>
      <c r="V175" s="149" t="s">
        <v>113</v>
      </c>
      <c r="W175" s="97" t="s">
        <v>113</v>
      </c>
      <c r="X175" s="97" t="s">
        <v>113</v>
      </c>
      <c r="Y175" s="149" t="s">
        <v>113</v>
      </c>
      <c r="Z175" s="149" t="s">
        <v>113</v>
      </c>
    </row>
    <row r="176" spans="2:26" ht="14.25">
      <c r="B176" s="17" t="s">
        <v>80</v>
      </c>
      <c r="C176" s="100">
        <v>168414</v>
      </c>
      <c r="D176" s="134">
        <v>40568.416666666664</v>
      </c>
      <c r="E176" s="147">
        <v>159833</v>
      </c>
      <c r="F176" s="149">
        <v>40602.60277777778</v>
      </c>
      <c r="G176" s="100">
        <v>210339</v>
      </c>
      <c r="H176" s="134">
        <v>40610.490277777775</v>
      </c>
      <c r="I176" s="147">
        <v>153255</v>
      </c>
      <c r="J176" s="149">
        <v>40645.395833333336</v>
      </c>
      <c r="K176" s="100">
        <v>166154</v>
      </c>
      <c r="L176" s="134">
        <v>40694.430555555555</v>
      </c>
      <c r="M176" s="147">
        <v>190277</v>
      </c>
      <c r="N176" s="149">
        <v>40695.604166666664</v>
      </c>
      <c r="O176" s="100">
        <v>229776</v>
      </c>
      <c r="P176" s="134">
        <v>40745.53472222222</v>
      </c>
      <c r="Q176" s="147">
        <v>234771</v>
      </c>
      <c r="R176" s="149">
        <v>40781.416666666664</v>
      </c>
      <c r="S176" s="100">
        <v>244850</v>
      </c>
      <c r="T176" s="94">
        <v>40787.416666666664</v>
      </c>
      <c r="U176" s="149" t="s">
        <v>113</v>
      </c>
      <c r="V176" s="149" t="s">
        <v>113</v>
      </c>
      <c r="W176" s="97" t="s">
        <v>113</v>
      </c>
      <c r="X176" s="97" t="s">
        <v>113</v>
      </c>
      <c r="Y176" s="149" t="s">
        <v>113</v>
      </c>
      <c r="Z176" s="149" t="s">
        <v>113</v>
      </c>
    </row>
    <row r="177" spans="2:26" ht="14.25">
      <c r="B177" s="17" t="s">
        <v>88</v>
      </c>
      <c r="C177" s="100">
        <v>89493</v>
      </c>
      <c r="D177" s="134">
        <v>40568.416666666664</v>
      </c>
      <c r="E177" s="147">
        <v>99697</v>
      </c>
      <c r="F177" s="149">
        <v>40584.395833333336</v>
      </c>
      <c r="G177" s="100">
        <v>129378</v>
      </c>
      <c r="H177" s="134">
        <v>40610.490277777775</v>
      </c>
      <c r="I177" s="147">
        <v>107253</v>
      </c>
      <c r="J177" s="149">
        <v>40645.395833333336</v>
      </c>
      <c r="K177" s="100">
        <v>117413</v>
      </c>
      <c r="L177" s="134">
        <v>40694.395833333336</v>
      </c>
      <c r="M177" s="147">
        <v>110564</v>
      </c>
      <c r="N177" s="149">
        <v>40721.395833333336</v>
      </c>
      <c r="O177" s="100">
        <v>125646</v>
      </c>
      <c r="P177" s="134">
        <v>40745.53472222222</v>
      </c>
      <c r="Q177" s="147">
        <v>183050</v>
      </c>
      <c r="R177" s="149">
        <v>40781.416666666664</v>
      </c>
      <c r="S177" s="100">
        <v>187489</v>
      </c>
      <c r="T177" s="94">
        <v>40787.416666666664</v>
      </c>
      <c r="U177" s="149" t="s">
        <v>113</v>
      </c>
      <c r="V177" s="149" t="s">
        <v>113</v>
      </c>
      <c r="W177" s="97" t="s">
        <v>113</v>
      </c>
      <c r="X177" s="97" t="s">
        <v>113</v>
      </c>
      <c r="Y177" s="149" t="s">
        <v>113</v>
      </c>
      <c r="Z177" s="149" t="s">
        <v>113</v>
      </c>
    </row>
    <row r="178" spans="2:26" ht="14.25">
      <c r="B178" s="17" t="s">
        <v>82</v>
      </c>
      <c r="C178" s="100">
        <v>50143</v>
      </c>
      <c r="D178" s="134">
        <v>40553.395833333336</v>
      </c>
      <c r="E178" s="147">
        <v>55743</v>
      </c>
      <c r="F178" s="149">
        <v>40596.395833333336</v>
      </c>
      <c r="G178" s="100">
        <v>73845</v>
      </c>
      <c r="H178" s="134">
        <v>40612.395833333336</v>
      </c>
      <c r="I178" s="147">
        <v>79628</v>
      </c>
      <c r="J178" s="149">
        <v>40661.395833333336</v>
      </c>
      <c r="K178" s="100">
        <v>82702</v>
      </c>
      <c r="L178" s="134">
        <v>40665.395833333336</v>
      </c>
      <c r="M178" s="147">
        <v>62610</v>
      </c>
      <c r="N178" s="149">
        <v>40717.395833333336</v>
      </c>
      <c r="O178" s="100">
        <v>82271</v>
      </c>
      <c r="P178" s="134">
        <v>40732.395833333336</v>
      </c>
      <c r="Q178" s="147">
        <v>114513</v>
      </c>
      <c r="R178" s="149">
        <v>40781.416666666664</v>
      </c>
      <c r="S178" s="100">
        <v>113157</v>
      </c>
      <c r="T178" s="94">
        <v>40787.416666666664</v>
      </c>
      <c r="U178" s="149" t="s">
        <v>113</v>
      </c>
      <c r="V178" s="149" t="s">
        <v>113</v>
      </c>
      <c r="W178" s="97" t="s">
        <v>113</v>
      </c>
      <c r="X178" s="97" t="s">
        <v>113</v>
      </c>
      <c r="Y178" s="149" t="s">
        <v>113</v>
      </c>
      <c r="Z178" s="149" t="s">
        <v>113</v>
      </c>
    </row>
    <row r="179" spans="2:26" ht="14.25">
      <c r="B179" s="17" t="s">
        <v>89</v>
      </c>
      <c r="C179" s="100">
        <v>31667</v>
      </c>
      <c r="D179" s="134">
        <v>40564.395833333336</v>
      </c>
      <c r="E179" s="147">
        <v>37357</v>
      </c>
      <c r="F179" s="149">
        <v>40596.395833333336</v>
      </c>
      <c r="G179" s="100">
        <v>50319</v>
      </c>
      <c r="H179" s="134">
        <v>40618.458333333336</v>
      </c>
      <c r="I179" s="147">
        <v>57352</v>
      </c>
      <c r="J179" s="149">
        <v>40638.399305555555</v>
      </c>
      <c r="K179" s="100">
        <v>65117</v>
      </c>
      <c r="L179" s="134">
        <v>40665.395833333336</v>
      </c>
      <c r="M179" s="147">
        <v>39629</v>
      </c>
      <c r="N179" s="149">
        <v>40717.625</v>
      </c>
      <c r="O179" s="100">
        <v>40396</v>
      </c>
      <c r="P179" s="134">
        <v>40737.416666666664</v>
      </c>
      <c r="Q179" s="147">
        <v>67853</v>
      </c>
      <c r="R179" s="149">
        <v>40781.416666666664</v>
      </c>
      <c r="S179" s="100">
        <v>50172</v>
      </c>
      <c r="T179" s="94">
        <v>40787.416666666664</v>
      </c>
      <c r="U179" s="149" t="s">
        <v>113</v>
      </c>
      <c r="V179" s="149" t="s">
        <v>113</v>
      </c>
      <c r="W179" s="97" t="s">
        <v>113</v>
      </c>
      <c r="X179" s="97" t="s">
        <v>113</v>
      </c>
      <c r="Y179" s="149" t="s">
        <v>113</v>
      </c>
      <c r="Z179" s="149" t="s">
        <v>113</v>
      </c>
    </row>
    <row r="180" spans="2:26" ht="14.25">
      <c r="B180" s="29" t="s">
        <v>83</v>
      </c>
      <c r="C180" s="100">
        <v>288224276</v>
      </c>
      <c r="D180" s="88">
        <v>40571</v>
      </c>
      <c r="E180" s="147">
        <v>282727830</v>
      </c>
      <c r="F180" s="142">
        <v>40598</v>
      </c>
      <c r="G180" s="100">
        <v>428681629</v>
      </c>
      <c r="H180" s="88">
        <v>40618</v>
      </c>
      <c r="I180" s="147">
        <v>746006169</v>
      </c>
      <c r="J180" s="142">
        <v>40661</v>
      </c>
      <c r="K180" s="100">
        <v>813991302</v>
      </c>
      <c r="L180" s="88">
        <v>40666</v>
      </c>
      <c r="M180" s="147">
        <v>409542671</v>
      </c>
      <c r="N180" s="142">
        <v>40717</v>
      </c>
      <c r="O180" s="100">
        <v>342834648</v>
      </c>
      <c r="P180" s="88">
        <v>40738</v>
      </c>
      <c r="Q180" s="147">
        <v>561547429</v>
      </c>
      <c r="R180" s="142">
        <v>40759</v>
      </c>
      <c r="S180" s="100">
        <v>371525175</v>
      </c>
      <c r="T180" s="88">
        <v>40792</v>
      </c>
      <c r="U180" s="149" t="s">
        <v>113</v>
      </c>
      <c r="V180" s="149" t="s">
        <v>113</v>
      </c>
      <c r="W180" s="97" t="s">
        <v>113</v>
      </c>
      <c r="X180" s="97" t="s">
        <v>113</v>
      </c>
      <c r="Y180" s="149" t="s">
        <v>113</v>
      </c>
      <c r="Z180" s="149" t="s">
        <v>113</v>
      </c>
    </row>
    <row r="181" spans="3:26" ht="14.25">
      <c r="C181" s="100"/>
      <c r="D181" s="134"/>
      <c r="E181" s="147"/>
      <c r="F181" s="149"/>
      <c r="G181" s="100"/>
      <c r="H181" s="134"/>
      <c r="I181" s="147"/>
      <c r="J181" s="149"/>
      <c r="K181" s="100"/>
      <c r="L181" s="134"/>
      <c r="M181" s="147"/>
      <c r="N181" s="149"/>
      <c r="O181" s="100"/>
      <c r="P181" s="134"/>
      <c r="Q181" s="147"/>
      <c r="R181" s="149"/>
      <c r="S181" s="100"/>
      <c r="T181" s="134"/>
      <c r="U181" s="147"/>
      <c r="V181" s="149"/>
      <c r="W181" s="100"/>
      <c r="X181" s="134"/>
      <c r="Y181" s="147"/>
      <c r="Z181" s="149"/>
    </row>
    <row r="182" spans="1:26" ht="14.25">
      <c r="A182" s="5" t="s">
        <v>114</v>
      </c>
      <c r="B182" s="17" t="s">
        <v>44</v>
      </c>
      <c r="C182" s="100">
        <v>236682</v>
      </c>
      <c r="D182" s="134">
        <v>40568.416666666664</v>
      </c>
      <c r="E182" s="147">
        <v>243035</v>
      </c>
      <c r="F182" s="149">
        <v>40598.39791666667</v>
      </c>
      <c r="G182" s="100">
        <v>240560</v>
      </c>
      <c r="H182" s="134">
        <v>40611.46527777778</v>
      </c>
      <c r="I182" s="147">
        <v>272992</v>
      </c>
      <c r="J182" s="149">
        <v>40652.413194444445</v>
      </c>
      <c r="K182" s="100">
        <v>394232</v>
      </c>
      <c r="L182" s="134">
        <v>40686.45694444444</v>
      </c>
      <c r="M182" s="147">
        <v>444394</v>
      </c>
      <c r="N182" s="149">
        <v>40718.425</v>
      </c>
      <c r="O182" s="100">
        <v>421397</v>
      </c>
      <c r="P182" s="134">
        <v>40739.4125</v>
      </c>
      <c r="Q182" s="147">
        <v>438947</v>
      </c>
      <c r="R182" s="149">
        <v>40757.53333333333</v>
      </c>
      <c r="S182" s="100">
        <v>400712</v>
      </c>
      <c r="T182" s="134">
        <v>40788.59097222222</v>
      </c>
      <c r="U182" s="149" t="s">
        <v>113</v>
      </c>
      <c r="V182" s="149" t="s">
        <v>113</v>
      </c>
      <c r="W182" s="97" t="s">
        <v>113</v>
      </c>
      <c r="X182" s="97" t="s">
        <v>113</v>
      </c>
      <c r="Y182" s="149" t="s">
        <v>113</v>
      </c>
      <c r="Z182" s="149" t="s">
        <v>113</v>
      </c>
    </row>
    <row r="183" spans="2:26" ht="14.25">
      <c r="B183" s="17" t="s">
        <v>80</v>
      </c>
      <c r="C183" s="100">
        <v>190044</v>
      </c>
      <c r="D183" s="134">
        <v>40568.416666666664</v>
      </c>
      <c r="E183" s="147">
        <v>185894</v>
      </c>
      <c r="F183" s="149">
        <v>40602.60277777778</v>
      </c>
      <c r="G183" s="100">
        <v>215550</v>
      </c>
      <c r="H183" s="134">
        <v>40610.490277777775</v>
      </c>
      <c r="I183" s="147">
        <v>175839</v>
      </c>
      <c r="J183" s="149">
        <v>40651.430555555555</v>
      </c>
      <c r="K183" s="100">
        <v>200123</v>
      </c>
      <c r="L183" s="134">
        <v>40694.430555555555</v>
      </c>
      <c r="M183" s="147">
        <v>232746</v>
      </c>
      <c r="N183" s="149">
        <v>40695.604166666664</v>
      </c>
      <c r="O183" s="100">
        <v>299498</v>
      </c>
      <c r="P183" s="134">
        <v>40745.53472222222</v>
      </c>
      <c r="Q183" s="147">
        <v>301253</v>
      </c>
      <c r="R183" s="149">
        <v>40781.416666666664</v>
      </c>
      <c r="S183" s="100">
        <v>290533</v>
      </c>
      <c r="T183" s="94">
        <v>40787.416666666664</v>
      </c>
      <c r="U183" s="149" t="s">
        <v>113</v>
      </c>
      <c r="V183" s="149" t="s">
        <v>113</v>
      </c>
      <c r="W183" s="97" t="s">
        <v>113</v>
      </c>
      <c r="X183" s="97" t="s">
        <v>113</v>
      </c>
      <c r="Y183" s="149" t="s">
        <v>113</v>
      </c>
      <c r="Z183" s="149" t="s">
        <v>113</v>
      </c>
    </row>
    <row r="184" spans="2:26" ht="14.25">
      <c r="B184" s="17" t="s">
        <v>88</v>
      </c>
      <c r="C184" s="100">
        <v>102878</v>
      </c>
      <c r="D184" s="134">
        <v>40568.416666666664</v>
      </c>
      <c r="E184" s="147">
        <v>106625</v>
      </c>
      <c r="F184" s="149">
        <v>40584.395833333336</v>
      </c>
      <c r="G184" s="100">
        <v>134161</v>
      </c>
      <c r="H184" s="134">
        <v>40610.490277777775</v>
      </c>
      <c r="I184" s="147">
        <v>115337</v>
      </c>
      <c r="J184" s="149">
        <v>40645.395833333336</v>
      </c>
      <c r="K184" s="100">
        <v>127166</v>
      </c>
      <c r="L184" s="134">
        <v>40694.395833333336</v>
      </c>
      <c r="M184" s="147">
        <v>119911</v>
      </c>
      <c r="N184" s="149">
        <v>40722.395833333336</v>
      </c>
      <c r="O184" s="100">
        <v>169645</v>
      </c>
      <c r="P184" s="134">
        <v>40745.53472222222</v>
      </c>
      <c r="Q184" s="147">
        <v>239046</v>
      </c>
      <c r="R184" s="149">
        <v>40781.416666666664</v>
      </c>
      <c r="S184" s="100">
        <v>224318</v>
      </c>
      <c r="T184" s="94">
        <v>40787.416666666664</v>
      </c>
      <c r="U184" s="149" t="s">
        <v>113</v>
      </c>
      <c r="V184" s="149" t="s">
        <v>113</v>
      </c>
      <c r="W184" s="97" t="s">
        <v>113</v>
      </c>
      <c r="X184" s="97" t="s">
        <v>113</v>
      </c>
      <c r="Y184" s="149" t="s">
        <v>113</v>
      </c>
      <c r="Z184" s="149" t="s">
        <v>113</v>
      </c>
    </row>
    <row r="185" spans="2:26" ht="14.25">
      <c r="B185" s="17" t="s">
        <v>82</v>
      </c>
      <c r="C185" s="100">
        <v>59256</v>
      </c>
      <c r="D185" s="134">
        <v>40574.415972222225</v>
      </c>
      <c r="E185" s="147">
        <v>61382</v>
      </c>
      <c r="F185" s="149">
        <v>40596.395833333336</v>
      </c>
      <c r="G185" s="100">
        <v>93814</v>
      </c>
      <c r="H185" s="134">
        <v>40618.459027777775</v>
      </c>
      <c r="I185" s="147">
        <v>93141</v>
      </c>
      <c r="J185" s="149">
        <v>40661.395833333336</v>
      </c>
      <c r="K185" s="100">
        <v>96227</v>
      </c>
      <c r="L185" s="134">
        <v>40666.399305555555</v>
      </c>
      <c r="M185" s="147">
        <v>75267</v>
      </c>
      <c r="N185" s="149">
        <v>40717.62430555555</v>
      </c>
      <c r="O185" s="100">
        <v>97667</v>
      </c>
      <c r="P185" s="134">
        <v>40737.416666666664</v>
      </c>
      <c r="Q185" s="147">
        <v>150839</v>
      </c>
      <c r="R185" s="149">
        <v>40781.416666666664</v>
      </c>
      <c r="S185" s="100">
        <v>135625</v>
      </c>
      <c r="T185" s="94">
        <v>40787.416666666664</v>
      </c>
      <c r="U185" s="149" t="s">
        <v>113</v>
      </c>
      <c r="V185" s="149" t="s">
        <v>113</v>
      </c>
      <c r="W185" s="97" t="s">
        <v>113</v>
      </c>
      <c r="X185" s="97" t="s">
        <v>113</v>
      </c>
      <c r="Y185" s="149" t="s">
        <v>113</v>
      </c>
      <c r="Z185" s="149" t="s">
        <v>113</v>
      </c>
    </row>
    <row r="186" spans="2:26" ht="14.25">
      <c r="B186" s="17" t="s">
        <v>89</v>
      </c>
      <c r="C186" s="100">
        <v>40864</v>
      </c>
      <c r="D186" s="134">
        <v>40564.395833333336</v>
      </c>
      <c r="E186" s="147">
        <v>45492</v>
      </c>
      <c r="F186" s="149">
        <v>40596.395833333336</v>
      </c>
      <c r="G186" s="100">
        <v>74174</v>
      </c>
      <c r="H186" s="134">
        <v>40618.458333333336</v>
      </c>
      <c r="I186" s="147">
        <v>74112</v>
      </c>
      <c r="J186" s="149">
        <v>40638.399305555555</v>
      </c>
      <c r="K186" s="100">
        <v>78701</v>
      </c>
      <c r="L186" s="134">
        <v>40666.399305555555</v>
      </c>
      <c r="M186" s="147">
        <v>55563</v>
      </c>
      <c r="N186" s="149">
        <v>40717.62847222222</v>
      </c>
      <c r="O186" s="100">
        <v>58391</v>
      </c>
      <c r="P186" s="134">
        <v>40737.416666666664</v>
      </c>
      <c r="Q186" s="147">
        <v>94296</v>
      </c>
      <c r="R186" s="149">
        <v>40781.416666666664</v>
      </c>
      <c r="S186" s="100">
        <v>68397</v>
      </c>
      <c r="T186" s="94">
        <v>40787.416666666664</v>
      </c>
      <c r="U186" s="149" t="s">
        <v>113</v>
      </c>
      <c r="V186" s="149" t="s">
        <v>113</v>
      </c>
      <c r="W186" s="97" t="s">
        <v>113</v>
      </c>
      <c r="X186" s="97" t="s">
        <v>113</v>
      </c>
      <c r="Y186" s="149" t="s">
        <v>113</v>
      </c>
      <c r="Z186" s="149" t="s">
        <v>113</v>
      </c>
    </row>
    <row r="187" spans="2:26" ht="14.25">
      <c r="B187" s="29" t="s">
        <v>83</v>
      </c>
      <c r="C187" s="100">
        <v>441183911</v>
      </c>
      <c r="D187" s="88">
        <v>40571</v>
      </c>
      <c r="E187" s="147">
        <v>435423723</v>
      </c>
      <c r="F187" s="142">
        <v>40598</v>
      </c>
      <c r="G187" s="100">
        <v>640079682</v>
      </c>
      <c r="H187" s="88">
        <v>40618</v>
      </c>
      <c r="I187" s="147">
        <v>890113283</v>
      </c>
      <c r="J187" s="142">
        <v>40661</v>
      </c>
      <c r="K187" s="100">
        <v>966279591</v>
      </c>
      <c r="L187" s="88">
        <v>40666</v>
      </c>
      <c r="M187" s="147">
        <v>601083173</v>
      </c>
      <c r="N187" s="142">
        <v>40717</v>
      </c>
      <c r="O187" s="100">
        <v>508351712</v>
      </c>
      <c r="P187" s="88">
        <v>40738</v>
      </c>
      <c r="Q187" s="147">
        <v>867649040</v>
      </c>
      <c r="R187" s="142">
        <v>40759</v>
      </c>
      <c r="S187" s="100">
        <v>573768009</v>
      </c>
      <c r="T187" s="88">
        <v>40792</v>
      </c>
      <c r="U187" s="149" t="s">
        <v>113</v>
      </c>
      <c r="V187" s="149" t="s">
        <v>113</v>
      </c>
      <c r="W187" s="97" t="s">
        <v>113</v>
      </c>
      <c r="X187" s="97" t="s">
        <v>113</v>
      </c>
      <c r="Y187" s="149" t="s">
        <v>113</v>
      </c>
      <c r="Z187" s="149" t="s">
        <v>113</v>
      </c>
    </row>
    <row r="189" spans="1:26" ht="12.75" customHeight="1">
      <c r="A189" s="469" t="s">
        <v>106</v>
      </c>
      <c r="B189" s="471" t="s">
        <v>41</v>
      </c>
      <c r="C189" s="468">
        <f>C1</f>
        <v>40544</v>
      </c>
      <c r="D189" s="468"/>
      <c r="E189" s="467">
        <v>40575</v>
      </c>
      <c r="F189" s="467"/>
      <c r="G189" s="466">
        <v>40603</v>
      </c>
      <c r="H189" s="466"/>
      <c r="I189" s="467">
        <v>40634</v>
      </c>
      <c r="J189" s="467"/>
      <c r="K189" s="466">
        <v>40664</v>
      </c>
      <c r="L189" s="466"/>
      <c r="M189" s="467">
        <v>40695</v>
      </c>
      <c r="N189" s="467"/>
      <c r="O189" s="466">
        <v>40725</v>
      </c>
      <c r="P189" s="466"/>
      <c r="Q189" s="467">
        <v>40756</v>
      </c>
      <c r="R189" s="467"/>
      <c r="S189" s="466">
        <v>40787</v>
      </c>
      <c r="T189" s="466"/>
      <c r="U189" s="467">
        <v>40817</v>
      </c>
      <c r="V189" s="467"/>
      <c r="W189" s="466">
        <v>40848</v>
      </c>
      <c r="X189" s="466"/>
      <c r="Y189" s="467">
        <v>40878</v>
      </c>
      <c r="Z189" s="467"/>
    </row>
    <row r="190" spans="1:26" ht="14.25">
      <c r="A190" s="470"/>
      <c r="B190" s="472"/>
      <c r="C190" s="95" t="str">
        <f>C2</f>
        <v>Peak Rate</v>
      </c>
      <c r="D190" s="96" t="str">
        <f>D2</f>
        <v>Time of Peak</v>
      </c>
      <c r="E190" s="145"/>
      <c r="F190" s="146"/>
      <c r="G190" s="95"/>
      <c r="H190" s="96"/>
      <c r="I190" s="145"/>
      <c r="J190" s="146"/>
      <c r="K190" s="95"/>
      <c r="L190" s="96"/>
      <c r="M190" s="145"/>
      <c r="N190" s="146"/>
      <c r="O190" s="95"/>
      <c r="P190" s="96"/>
      <c r="Q190" s="145"/>
      <c r="R190" s="146"/>
      <c r="S190" s="95"/>
      <c r="T190" s="96"/>
      <c r="U190" s="145"/>
      <c r="V190" s="146"/>
      <c r="W190" s="95"/>
      <c r="X190" s="96"/>
      <c r="Y190" s="145"/>
      <c r="Z190" s="146"/>
    </row>
    <row r="192" spans="1:26" ht="14.25">
      <c r="A192" s="5" t="s">
        <v>107</v>
      </c>
      <c r="B192" s="17" t="s">
        <v>44</v>
      </c>
      <c r="W192" s="92">
        <v>230</v>
      </c>
      <c r="X192" s="94">
        <v>40868.3125</v>
      </c>
      <c r="Y192" s="144">
        <v>226</v>
      </c>
      <c r="Z192" s="141">
        <v>40887.3125</v>
      </c>
    </row>
    <row r="193" spans="2:26" ht="14.25">
      <c r="B193" s="17" t="s">
        <v>88</v>
      </c>
      <c r="C193" s="97">
        <v>115.7</v>
      </c>
      <c r="D193" s="88">
        <v>40554</v>
      </c>
      <c r="E193" s="150">
        <v>112.6</v>
      </c>
      <c r="F193" s="142">
        <v>40578</v>
      </c>
      <c r="G193" s="97">
        <v>30.4</v>
      </c>
      <c r="H193" s="88">
        <v>40603</v>
      </c>
      <c r="I193" s="150">
        <v>26.8</v>
      </c>
      <c r="J193" s="142">
        <v>40662</v>
      </c>
      <c r="K193" s="97">
        <v>32.7</v>
      </c>
      <c r="L193" s="88">
        <v>40680</v>
      </c>
      <c r="M193" s="150">
        <v>24</v>
      </c>
      <c r="N193" s="142">
        <v>40700</v>
      </c>
      <c r="O193" s="97">
        <v>29</v>
      </c>
      <c r="P193" s="88">
        <v>40743</v>
      </c>
      <c r="Q193" s="150" t="s">
        <v>113</v>
      </c>
      <c r="R193" s="142" t="s">
        <v>113</v>
      </c>
      <c r="S193" s="97" t="s">
        <v>113</v>
      </c>
      <c r="T193" s="88" t="s">
        <v>113</v>
      </c>
      <c r="U193" s="150" t="s">
        <v>113</v>
      </c>
      <c r="V193" s="142" t="s">
        <v>113</v>
      </c>
      <c r="W193" s="97" t="s">
        <v>113</v>
      </c>
      <c r="X193" s="88" t="s">
        <v>113</v>
      </c>
      <c r="Y193" s="150" t="s">
        <v>113</v>
      </c>
      <c r="Z193" s="142" t="s">
        <v>113</v>
      </c>
    </row>
    <row r="194" spans="2:26" ht="14.25">
      <c r="B194" s="17" t="s">
        <v>82</v>
      </c>
      <c r="C194" s="97">
        <v>34.9</v>
      </c>
      <c r="D194" s="88">
        <v>40555</v>
      </c>
      <c r="E194" s="150">
        <v>31.5</v>
      </c>
      <c r="F194" s="142">
        <v>40581</v>
      </c>
      <c r="G194" s="97">
        <v>13.7</v>
      </c>
      <c r="H194" s="88">
        <v>40625</v>
      </c>
      <c r="I194" s="150">
        <v>10.9</v>
      </c>
      <c r="J194" s="142">
        <v>40637</v>
      </c>
      <c r="K194" s="92">
        <v>8.4</v>
      </c>
      <c r="L194" s="88">
        <v>40680</v>
      </c>
      <c r="M194" s="150">
        <v>6.3</v>
      </c>
      <c r="N194" s="142">
        <v>40700</v>
      </c>
      <c r="O194" s="92">
        <v>7.5</v>
      </c>
      <c r="P194" s="88">
        <v>40743</v>
      </c>
      <c r="Q194" s="150" t="s">
        <v>113</v>
      </c>
      <c r="R194" s="142" t="s">
        <v>113</v>
      </c>
      <c r="S194" s="92" t="s">
        <v>113</v>
      </c>
      <c r="T194" s="88" t="s">
        <v>113</v>
      </c>
      <c r="U194" s="150" t="s">
        <v>113</v>
      </c>
      <c r="V194" s="142" t="s">
        <v>113</v>
      </c>
      <c r="W194" s="92" t="s">
        <v>113</v>
      </c>
      <c r="X194" s="88" t="s">
        <v>113</v>
      </c>
      <c r="Y194" s="150" t="s">
        <v>113</v>
      </c>
      <c r="Z194" s="142" t="s">
        <v>113</v>
      </c>
    </row>
    <row r="195" spans="2:26" ht="14.25">
      <c r="B195" s="17" t="s">
        <v>89</v>
      </c>
      <c r="C195" s="97">
        <v>9.1</v>
      </c>
      <c r="D195" s="88">
        <v>40561</v>
      </c>
      <c r="E195" s="150">
        <v>8.2</v>
      </c>
      <c r="F195" s="142">
        <v>40582</v>
      </c>
      <c r="G195" s="97">
        <v>4.9</v>
      </c>
      <c r="H195" s="88">
        <v>40617</v>
      </c>
      <c r="I195" s="150">
        <v>4.3</v>
      </c>
      <c r="J195" s="142">
        <v>40637</v>
      </c>
      <c r="K195" s="97">
        <v>3.7</v>
      </c>
      <c r="L195" s="88">
        <v>40672</v>
      </c>
      <c r="M195" s="150">
        <v>1.6</v>
      </c>
      <c r="N195" s="142">
        <v>40724</v>
      </c>
      <c r="O195" s="97">
        <v>1.7</v>
      </c>
      <c r="P195" s="88">
        <v>40743</v>
      </c>
      <c r="Q195" s="150" t="s">
        <v>113</v>
      </c>
      <c r="R195" s="142" t="s">
        <v>113</v>
      </c>
      <c r="S195" s="97" t="s">
        <v>113</v>
      </c>
      <c r="T195" s="88" t="s">
        <v>113</v>
      </c>
      <c r="U195" s="150" t="s">
        <v>113</v>
      </c>
      <c r="V195" s="142" t="s">
        <v>113</v>
      </c>
      <c r="W195" s="97" t="s">
        <v>113</v>
      </c>
      <c r="X195" s="88" t="s">
        <v>113</v>
      </c>
      <c r="Y195" s="150" t="s">
        <v>113</v>
      </c>
      <c r="Z195" s="142" t="s">
        <v>113</v>
      </c>
    </row>
    <row r="196" spans="2:26" ht="14.25">
      <c r="B196" s="17" t="s">
        <v>83</v>
      </c>
      <c r="C196" s="100">
        <v>47771</v>
      </c>
      <c r="D196" s="88">
        <v>40549</v>
      </c>
      <c r="E196" s="147">
        <v>33396</v>
      </c>
      <c r="F196" s="142">
        <v>40584</v>
      </c>
      <c r="G196" s="100">
        <v>28296</v>
      </c>
      <c r="H196" s="88">
        <v>40618</v>
      </c>
      <c r="I196" s="147">
        <v>31524</v>
      </c>
      <c r="J196" s="142">
        <v>40651</v>
      </c>
      <c r="K196" s="100">
        <v>38086</v>
      </c>
      <c r="L196" s="88">
        <v>40669</v>
      </c>
      <c r="M196" s="147">
        <v>6806</v>
      </c>
      <c r="N196" s="142">
        <v>40697</v>
      </c>
      <c r="O196" s="100">
        <v>4104</v>
      </c>
      <c r="P196" s="88">
        <v>40745</v>
      </c>
      <c r="Q196" s="147" t="s">
        <v>113</v>
      </c>
      <c r="R196" s="142" t="s">
        <v>113</v>
      </c>
      <c r="S196" s="100" t="s">
        <v>113</v>
      </c>
      <c r="T196" s="88" t="s">
        <v>113</v>
      </c>
      <c r="U196" s="147" t="s">
        <v>113</v>
      </c>
      <c r="V196" s="142" t="s">
        <v>113</v>
      </c>
      <c r="W196" s="100" t="s">
        <v>113</v>
      </c>
      <c r="X196" s="88" t="s">
        <v>113</v>
      </c>
      <c r="Y196" s="147" t="s">
        <v>113</v>
      </c>
      <c r="Z196" s="142" t="s">
        <v>113</v>
      </c>
    </row>
    <row r="197" spans="4:26" ht="14.25">
      <c r="D197" s="88"/>
      <c r="F197" s="142"/>
      <c r="H197" s="88"/>
      <c r="J197" s="142"/>
      <c r="L197" s="88"/>
      <c r="N197" s="142"/>
      <c r="P197" s="88"/>
      <c r="R197" s="142"/>
      <c r="T197" s="88"/>
      <c r="V197" s="142"/>
      <c r="X197" s="88"/>
      <c r="Z197" s="142"/>
    </row>
    <row r="198" spans="1:26" ht="14.25">
      <c r="A198" s="5" t="s">
        <v>108</v>
      </c>
      <c r="B198" s="17" t="s">
        <v>44</v>
      </c>
      <c r="D198" s="88"/>
      <c r="F198" s="142"/>
      <c r="H198" s="88"/>
      <c r="J198" s="142"/>
      <c r="L198" s="88"/>
      <c r="N198" s="142"/>
      <c r="P198" s="88"/>
      <c r="R198" s="142"/>
      <c r="T198" s="88"/>
      <c r="V198" s="142"/>
      <c r="W198" s="92">
        <v>531</v>
      </c>
      <c r="X198" s="94">
        <v>40865.72222222222</v>
      </c>
      <c r="Y198" s="144">
        <v>531</v>
      </c>
      <c r="Z198" s="141">
        <v>40905.72222222222</v>
      </c>
    </row>
    <row r="199" spans="2:26" ht="14.25">
      <c r="B199" s="17" t="s">
        <v>88</v>
      </c>
      <c r="C199" s="97">
        <v>188.8</v>
      </c>
      <c r="D199" s="88">
        <v>40561</v>
      </c>
      <c r="E199" s="144">
        <v>192.7</v>
      </c>
      <c r="F199" s="142">
        <v>40581</v>
      </c>
      <c r="G199" s="97">
        <v>174.2</v>
      </c>
      <c r="H199" s="88">
        <v>40609</v>
      </c>
      <c r="I199" s="144">
        <v>184.9</v>
      </c>
      <c r="J199" s="142">
        <v>40651</v>
      </c>
      <c r="K199" s="92">
        <v>184.7</v>
      </c>
      <c r="L199" s="88">
        <v>40665</v>
      </c>
      <c r="M199" s="144">
        <v>174.7</v>
      </c>
      <c r="N199" s="142">
        <v>40700</v>
      </c>
      <c r="O199" s="92">
        <v>163.1</v>
      </c>
      <c r="P199" s="88">
        <v>40729</v>
      </c>
      <c r="Q199" s="144" t="s">
        <v>113</v>
      </c>
      <c r="R199" s="142" t="s">
        <v>113</v>
      </c>
      <c r="S199" s="92" t="s">
        <v>113</v>
      </c>
      <c r="T199" s="88" t="s">
        <v>113</v>
      </c>
      <c r="U199" s="144" t="s">
        <v>113</v>
      </c>
      <c r="V199" s="142" t="s">
        <v>113</v>
      </c>
      <c r="W199" s="92" t="s">
        <v>113</v>
      </c>
      <c r="X199" s="88" t="s">
        <v>113</v>
      </c>
      <c r="Y199" s="144" t="s">
        <v>113</v>
      </c>
      <c r="Z199" s="142" t="s">
        <v>113</v>
      </c>
    </row>
    <row r="200" spans="2:26" ht="14.25">
      <c r="B200" s="17" t="s">
        <v>82</v>
      </c>
      <c r="C200" s="97">
        <v>131.6</v>
      </c>
      <c r="D200" s="88">
        <v>40561</v>
      </c>
      <c r="E200" s="150">
        <v>115.1</v>
      </c>
      <c r="F200" s="142">
        <v>40596</v>
      </c>
      <c r="G200" s="97">
        <v>94.8</v>
      </c>
      <c r="H200" s="88">
        <v>40616</v>
      </c>
      <c r="I200" s="150">
        <v>114.3</v>
      </c>
      <c r="J200" s="142">
        <v>40658</v>
      </c>
      <c r="K200" s="92">
        <v>96</v>
      </c>
      <c r="L200" s="88">
        <v>40665</v>
      </c>
      <c r="M200" s="150">
        <v>72.3</v>
      </c>
      <c r="N200" s="142">
        <v>40714</v>
      </c>
      <c r="O200" s="92">
        <v>83.6</v>
      </c>
      <c r="P200" s="88">
        <v>40729</v>
      </c>
      <c r="Q200" s="150" t="s">
        <v>113</v>
      </c>
      <c r="R200" s="142" t="s">
        <v>113</v>
      </c>
      <c r="S200" s="92" t="s">
        <v>113</v>
      </c>
      <c r="T200" s="88" t="s">
        <v>113</v>
      </c>
      <c r="U200" s="150" t="s">
        <v>113</v>
      </c>
      <c r="V200" s="142" t="s">
        <v>113</v>
      </c>
      <c r="W200" s="92" t="s">
        <v>113</v>
      </c>
      <c r="X200" s="88" t="s">
        <v>113</v>
      </c>
      <c r="Y200" s="150" t="s">
        <v>113</v>
      </c>
      <c r="Z200" s="142" t="s">
        <v>113</v>
      </c>
    </row>
    <row r="201" spans="2:26" ht="14.25">
      <c r="B201" s="17" t="s">
        <v>89</v>
      </c>
      <c r="C201" s="97">
        <v>39.6</v>
      </c>
      <c r="D201" s="88">
        <v>40561</v>
      </c>
      <c r="E201" s="150">
        <v>40.3</v>
      </c>
      <c r="F201" s="142">
        <v>40596</v>
      </c>
      <c r="G201" s="97">
        <v>38</v>
      </c>
      <c r="H201" s="88">
        <v>40617</v>
      </c>
      <c r="I201" s="150">
        <v>33.4</v>
      </c>
      <c r="J201" s="142">
        <v>40658</v>
      </c>
      <c r="K201" s="92">
        <v>30.5</v>
      </c>
      <c r="L201" s="88">
        <v>40665</v>
      </c>
      <c r="M201" s="150">
        <v>23.2</v>
      </c>
      <c r="N201" s="142">
        <v>40700</v>
      </c>
      <c r="O201" s="92">
        <v>25.4</v>
      </c>
      <c r="P201" s="88">
        <v>40729</v>
      </c>
      <c r="Q201" s="150" t="s">
        <v>113</v>
      </c>
      <c r="R201" s="142" t="s">
        <v>113</v>
      </c>
      <c r="S201" s="92" t="s">
        <v>113</v>
      </c>
      <c r="T201" s="88" t="s">
        <v>113</v>
      </c>
      <c r="U201" s="150" t="s">
        <v>113</v>
      </c>
      <c r="V201" s="142" t="s">
        <v>113</v>
      </c>
      <c r="W201" s="92" t="s">
        <v>113</v>
      </c>
      <c r="X201" s="88" t="s">
        <v>113</v>
      </c>
      <c r="Y201" s="150" t="s">
        <v>113</v>
      </c>
      <c r="Z201" s="142" t="s">
        <v>113</v>
      </c>
    </row>
    <row r="202" spans="2:26" ht="14.25">
      <c r="B202" s="17" t="s">
        <v>83</v>
      </c>
      <c r="C202" s="100">
        <v>132999</v>
      </c>
      <c r="D202" s="88">
        <v>40568</v>
      </c>
      <c r="E202" s="147">
        <v>141901</v>
      </c>
      <c r="F202" s="142">
        <v>40596</v>
      </c>
      <c r="G202" s="100">
        <v>140517</v>
      </c>
      <c r="H202" s="88">
        <v>40617</v>
      </c>
      <c r="I202" s="147">
        <v>136298</v>
      </c>
      <c r="J202" s="142">
        <v>40662</v>
      </c>
      <c r="K202" s="100">
        <v>129719</v>
      </c>
      <c r="L202" s="88">
        <v>40679</v>
      </c>
      <c r="M202" s="147">
        <v>102339</v>
      </c>
      <c r="N202" s="142">
        <v>40695</v>
      </c>
      <c r="O202" s="100">
        <v>94631</v>
      </c>
      <c r="P202" s="88">
        <v>40736</v>
      </c>
      <c r="Q202" s="147" t="s">
        <v>113</v>
      </c>
      <c r="R202" s="142" t="s">
        <v>113</v>
      </c>
      <c r="S202" s="100" t="s">
        <v>113</v>
      </c>
      <c r="T202" s="88" t="s">
        <v>113</v>
      </c>
      <c r="U202" s="147" t="s">
        <v>113</v>
      </c>
      <c r="V202" s="142" t="s">
        <v>113</v>
      </c>
      <c r="W202" s="100" t="s">
        <v>113</v>
      </c>
      <c r="X202" s="88" t="s">
        <v>113</v>
      </c>
      <c r="Y202" s="147" t="s">
        <v>113</v>
      </c>
      <c r="Z202" s="142" t="s">
        <v>113</v>
      </c>
    </row>
    <row r="203" spans="3:26" ht="14.25">
      <c r="C203" s="93"/>
      <c r="D203" s="88"/>
      <c r="E203" s="140"/>
      <c r="F203" s="142"/>
      <c r="G203" s="93"/>
      <c r="H203" s="88"/>
      <c r="I203" s="140"/>
      <c r="J203" s="142"/>
      <c r="K203" s="93"/>
      <c r="L203" s="88"/>
      <c r="M203" s="140"/>
      <c r="N203" s="142"/>
      <c r="O203" s="93"/>
      <c r="P203" s="88"/>
      <c r="Q203" s="140"/>
      <c r="R203" s="142"/>
      <c r="S203" s="93"/>
      <c r="T203" s="88"/>
      <c r="U203" s="140"/>
      <c r="V203" s="142"/>
      <c r="W203" s="93"/>
      <c r="X203" s="88"/>
      <c r="Y203" s="140"/>
      <c r="Z203" s="142"/>
    </row>
    <row r="204" spans="1:26" ht="14.25">
      <c r="A204" s="5" t="s">
        <v>109</v>
      </c>
      <c r="B204" s="17" t="s">
        <v>44</v>
      </c>
      <c r="C204" s="93"/>
      <c r="D204" s="88"/>
      <c r="E204" s="140"/>
      <c r="F204" s="142"/>
      <c r="G204" s="93"/>
      <c r="H204" s="88"/>
      <c r="I204" s="140"/>
      <c r="J204" s="142"/>
      <c r="K204" s="93"/>
      <c r="L204" s="88"/>
      <c r="M204" s="140"/>
      <c r="N204" s="142"/>
      <c r="O204" s="93"/>
      <c r="P204" s="88"/>
      <c r="Q204" s="140"/>
      <c r="R204" s="142"/>
      <c r="S204" s="93"/>
      <c r="T204" s="88"/>
      <c r="U204" s="140"/>
      <c r="V204" s="142"/>
      <c r="W204" s="93">
        <v>141</v>
      </c>
      <c r="X204" s="94">
        <v>40876.67847222222</v>
      </c>
      <c r="Y204" s="140">
        <v>139</v>
      </c>
      <c r="Z204" s="141">
        <v>40891.67916666667</v>
      </c>
    </row>
    <row r="205" spans="2:26" ht="14.25">
      <c r="B205" s="17" t="s">
        <v>88</v>
      </c>
      <c r="C205" s="97">
        <v>19.2</v>
      </c>
      <c r="D205" s="88">
        <v>40556</v>
      </c>
      <c r="E205" s="150">
        <v>48.8</v>
      </c>
      <c r="F205" s="142">
        <v>40591</v>
      </c>
      <c r="G205" s="97">
        <v>13.1</v>
      </c>
      <c r="H205" s="88">
        <v>40603</v>
      </c>
      <c r="I205" s="150">
        <v>11.6</v>
      </c>
      <c r="J205" s="142">
        <v>40647</v>
      </c>
      <c r="K205" s="92">
        <v>19.6</v>
      </c>
      <c r="L205" s="88">
        <v>40688</v>
      </c>
      <c r="M205" s="150">
        <v>17</v>
      </c>
      <c r="N205" s="142">
        <v>40716</v>
      </c>
      <c r="O205" s="92">
        <v>17.4</v>
      </c>
      <c r="P205" s="88">
        <v>40745</v>
      </c>
      <c r="Q205" s="150" t="s">
        <v>113</v>
      </c>
      <c r="R205" s="142" t="s">
        <v>113</v>
      </c>
      <c r="S205" s="92" t="s">
        <v>113</v>
      </c>
      <c r="T205" s="88" t="s">
        <v>113</v>
      </c>
      <c r="U205" s="150" t="s">
        <v>113</v>
      </c>
      <c r="V205" s="142" t="s">
        <v>113</v>
      </c>
      <c r="W205" s="92" t="s">
        <v>113</v>
      </c>
      <c r="X205" s="88" t="s">
        <v>113</v>
      </c>
      <c r="Y205" s="150" t="s">
        <v>113</v>
      </c>
      <c r="Z205" s="142" t="s">
        <v>113</v>
      </c>
    </row>
    <row r="206" spans="2:26" ht="14.25">
      <c r="B206" s="17" t="s">
        <v>82</v>
      </c>
      <c r="C206" s="97">
        <v>6.3</v>
      </c>
      <c r="D206" s="88">
        <v>40556</v>
      </c>
      <c r="E206" s="150">
        <v>13.6</v>
      </c>
      <c r="F206" s="142">
        <v>40591</v>
      </c>
      <c r="G206" s="97">
        <v>5.4</v>
      </c>
      <c r="H206" s="88">
        <v>40624</v>
      </c>
      <c r="I206" s="150">
        <v>4.5</v>
      </c>
      <c r="J206" s="142">
        <v>40652</v>
      </c>
      <c r="K206" s="97">
        <v>6.3</v>
      </c>
      <c r="L206" s="88">
        <v>40688</v>
      </c>
      <c r="M206" s="150">
        <v>11.2</v>
      </c>
      <c r="N206" s="142">
        <v>40697</v>
      </c>
      <c r="O206" s="97">
        <v>9.2</v>
      </c>
      <c r="P206" s="88">
        <v>40751</v>
      </c>
      <c r="Q206" s="150" t="s">
        <v>113</v>
      </c>
      <c r="R206" s="142" t="s">
        <v>113</v>
      </c>
      <c r="S206" s="97" t="s">
        <v>113</v>
      </c>
      <c r="T206" s="88" t="s">
        <v>113</v>
      </c>
      <c r="U206" s="150" t="s">
        <v>113</v>
      </c>
      <c r="V206" s="142" t="s">
        <v>113</v>
      </c>
      <c r="W206" s="97" t="s">
        <v>113</v>
      </c>
      <c r="X206" s="88" t="s">
        <v>113</v>
      </c>
      <c r="Y206" s="150" t="s">
        <v>113</v>
      </c>
      <c r="Z206" s="142" t="s">
        <v>113</v>
      </c>
    </row>
    <row r="207" spans="2:26" ht="14.25">
      <c r="B207" s="17" t="s">
        <v>89</v>
      </c>
      <c r="C207" s="97">
        <v>3.4</v>
      </c>
      <c r="D207" s="88">
        <v>40564</v>
      </c>
      <c r="E207" s="150">
        <v>4.2</v>
      </c>
      <c r="F207" s="142">
        <v>40584</v>
      </c>
      <c r="G207" s="97">
        <v>3.4</v>
      </c>
      <c r="H207" s="88">
        <v>40610</v>
      </c>
      <c r="I207" s="150">
        <v>3.1</v>
      </c>
      <c r="J207" s="142">
        <v>40653</v>
      </c>
      <c r="K207" s="97">
        <v>3.1</v>
      </c>
      <c r="L207" s="88">
        <v>40667</v>
      </c>
      <c r="M207" s="150">
        <v>4.2</v>
      </c>
      <c r="N207" s="142">
        <v>40697</v>
      </c>
      <c r="O207" s="97">
        <v>3.2</v>
      </c>
      <c r="P207" s="88">
        <v>40745</v>
      </c>
      <c r="Q207" s="150" t="s">
        <v>113</v>
      </c>
      <c r="R207" s="142" t="s">
        <v>113</v>
      </c>
      <c r="S207" s="97" t="s">
        <v>113</v>
      </c>
      <c r="T207" s="88" t="s">
        <v>113</v>
      </c>
      <c r="U207" s="150" t="s">
        <v>113</v>
      </c>
      <c r="V207" s="142" t="s">
        <v>113</v>
      </c>
      <c r="W207" s="97" t="s">
        <v>113</v>
      </c>
      <c r="X207" s="88" t="s">
        <v>113</v>
      </c>
      <c r="Y207" s="150" t="s">
        <v>113</v>
      </c>
      <c r="Z207" s="142" t="s">
        <v>113</v>
      </c>
    </row>
    <row r="208" spans="2:26" ht="14.25">
      <c r="B208" s="17" t="s">
        <v>83</v>
      </c>
      <c r="C208" s="100">
        <v>58129</v>
      </c>
      <c r="D208" s="88">
        <v>40569</v>
      </c>
      <c r="E208" s="147">
        <v>59276</v>
      </c>
      <c r="F208" s="142">
        <v>40582</v>
      </c>
      <c r="G208" s="100">
        <v>56958</v>
      </c>
      <c r="H208" s="88">
        <v>40632</v>
      </c>
      <c r="I208" s="147">
        <v>54997</v>
      </c>
      <c r="J208" s="142">
        <v>40659</v>
      </c>
      <c r="K208" s="100">
        <v>51768</v>
      </c>
      <c r="L208" s="88">
        <v>40673</v>
      </c>
      <c r="M208" s="147">
        <v>51206</v>
      </c>
      <c r="N208" s="142">
        <v>40708</v>
      </c>
      <c r="O208" s="100">
        <v>48193</v>
      </c>
      <c r="P208" s="88">
        <v>40745</v>
      </c>
      <c r="Q208" s="147" t="s">
        <v>113</v>
      </c>
      <c r="R208" s="142" t="s">
        <v>113</v>
      </c>
      <c r="S208" s="100" t="s">
        <v>113</v>
      </c>
      <c r="T208" s="88" t="s">
        <v>113</v>
      </c>
      <c r="U208" s="147" t="s">
        <v>113</v>
      </c>
      <c r="V208" s="142" t="s">
        <v>113</v>
      </c>
      <c r="W208" s="100" t="s">
        <v>113</v>
      </c>
      <c r="X208" s="88" t="s">
        <v>113</v>
      </c>
      <c r="Y208" s="147" t="s">
        <v>113</v>
      </c>
      <c r="Z208" s="142" t="s">
        <v>113</v>
      </c>
    </row>
    <row r="209" spans="4:26" ht="14.25">
      <c r="D209" s="88"/>
      <c r="F209" s="142"/>
      <c r="H209" s="88"/>
      <c r="J209" s="142"/>
      <c r="L209" s="88"/>
      <c r="N209" s="142"/>
      <c r="P209" s="88"/>
      <c r="R209" s="142"/>
      <c r="T209" s="88"/>
      <c r="V209" s="142"/>
      <c r="X209" s="88"/>
      <c r="Z209" s="142"/>
    </row>
  </sheetData>
  <sheetProtection/>
  <mergeCells count="56">
    <mergeCell ref="Y1:Z1"/>
    <mergeCell ref="Y25:Z25"/>
    <mergeCell ref="Y172:Z172"/>
    <mergeCell ref="Y189:Z189"/>
    <mergeCell ref="S1:T1"/>
    <mergeCell ref="S25:T25"/>
    <mergeCell ref="W1:X1"/>
    <mergeCell ref="W25:X25"/>
    <mergeCell ref="W172:X172"/>
    <mergeCell ref="W189:X189"/>
    <mergeCell ref="S172:T172"/>
    <mergeCell ref="S189:T189"/>
    <mergeCell ref="U1:V1"/>
    <mergeCell ref="U25:V25"/>
    <mergeCell ref="U172:V172"/>
    <mergeCell ref="U189:V189"/>
    <mergeCell ref="Q189:R189"/>
    <mergeCell ref="M172:N172"/>
    <mergeCell ref="M189:N189"/>
    <mergeCell ref="O1:P1"/>
    <mergeCell ref="O25:P25"/>
    <mergeCell ref="Q1:R1"/>
    <mergeCell ref="Q25:R25"/>
    <mergeCell ref="Q172:R172"/>
    <mergeCell ref="A1:A2"/>
    <mergeCell ref="B1:B2"/>
    <mergeCell ref="C1:D1"/>
    <mergeCell ref="A25:A26"/>
    <mergeCell ref="M1:N1"/>
    <mergeCell ref="M25:N25"/>
    <mergeCell ref="B25:B26"/>
    <mergeCell ref="C25:D25"/>
    <mergeCell ref="G1:H1"/>
    <mergeCell ref="G25:H25"/>
    <mergeCell ref="E1:F1"/>
    <mergeCell ref="E25:F25"/>
    <mergeCell ref="K1:L1"/>
    <mergeCell ref="K25:L25"/>
    <mergeCell ref="I1:J1"/>
    <mergeCell ref="I25:J25"/>
    <mergeCell ref="C172:D172"/>
    <mergeCell ref="A189:A190"/>
    <mergeCell ref="B189:B190"/>
    <mergeCell ref="C189:D189"/>
    <mergeCell ref="A172:A173"/>
    <mergeCell ref="B172:B173"/>
    <mergeCell ref="K172:L172"/>
    <mergeCell ref="K189:L189"/>
    <mergeCell ref="O172:P172"/>
    <mergeCell ref="O189:P189"/>
    <mergeCell ref="E172:F172"/>
    <mergeCell ref="E189:F189"/>
    <mergeCell ref="I172:J172"/>
    <mergeCell ref="I189:J189"/>
    <mergeCell ref="G172:H172"/>
    <mergeCell ref="G189:H18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223"/>
  <sheetViews>
    <sheetView zoomScale="85" zoomScaleNormal="85" zoomScalePageLayoutView="0" workbookViewId="0" topLeftCell="A1">
      <pane xSplit="2" ySplit="1" topLeftCell="AE3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E28" sqref="AE28"/>
    </sheetView>
  </sheetViews>
  <sheetFormatPr defaultColWidth="9.140625" defaultRowHeight="12.75"/>
  <cols>
    <col min="1" max="1" width="37.57421875" style="5" customWidth="1"/>
    <col min="2" max="2" width="17.421875" style="17" bestFit="1" customWidth="1"/>
    <col min="3" max="3" width="17.57421875" style="7" bestFit="1" customWidth="1"/>
    <col min="4" max="4" width="23.140625" style="38" bestFit="1" customWidth="1"/>
    <col min="5" max="5" width="18.00390625" style="12" bestFit="1" customWidth="1"/>
    <col min="6" max="6" width="23.140625" style="48" bestFit="1" customWidth="1"/>
    <col min="7" max="7" width="18.00390625" style="7" bestFit="1" customWidth="1"/>
    <col min="8" max="8" width="23.140625" style="7" bestFit="1" customWidth="1"/>
    <col min="9" max="9" width="18.00390625" style="12" bestFit="1" customWidth="1"/>
    <col min="10" max="10" width="24.421875" style="12" bestFit="1" customWidth="1"/>
    <col min="11" max="12" width="24.421875" style="110" customWidth="1"/>
    <col min="13" max="13" width="18.00390625" style="7" bestFit="1" customWidth="1"/>
    <col min="14" max="14" width="24.421875" style="7" bestFit="1" customWidth="1"/>
    <col min="15" max="15" width="18.00390625" style="12" bestFit="1" customWidth="1"/>
    <col min="16" max="16" width="28.421875" style="12" bestFit="1" customWidth="1"/>
    <col min="17" max="18" width="28.421875" style="74" hidden="1" customWidth="1"/>
    <col min="19" max="19" width="27.57421875" style="74" bestFit="1" customWidth="1"/>
    <col min="20" max="20" width="23.140625" style="74" bestFit="1" customWidth="1"/>
    <col min="21" max="21" width="18.00390625" style="5" bestFit="1" customWidth="1"/>
    <col min="22" max="22" width="28.421875" style="5" bestFit="1" customWidth="1"/>
    <col min="23" max="23" width="18.00390625" style="17" bestFit="1" customWidth="1"/>
    <col min="24" max="24" width="28.421875" style="17" bestFit="1" customWidth="1"/>
    <col min="25" max="25" width="18.00390625" style="92" bestFit="1" customWidth="1"/>
    <col min="26" max="26" width="28.421875" style="92" bestFit="1" customWidth="1"/>
    <col min="27" max="27" width="18.00390625" style="17" bestFit="1" customWidth="1"/>
    <col min="28" max="28" width="24.57421875" style="17" bestFit="1" customWidth="1"/>
    <col min="29" max="29" width="17.8515625" style="92" bestFit="1" customWidth="1"/>
    <col min="30" max="30" width="28.421875" style="92" bestFit="1" customWidth="1"/>
    <col min="31" max="31" width="18.00390625" style="17" bestFit="1" customWidth="1"/>
    <col min="32" max="32" width="32.140625" style="17" bestFit="1" customWidth="1"/>
    <col min="33" max="16384" width="9.140625" style="106" customWidth="1"/>
  </cols>
  <sheetData>
    <row r="1" spans="1:32" ht="32.25" customHeight="1">
      <c r="A1" s="469" t="s">
        <v>78</v>
      </c>
      <c r="B1" s="471" t="s">
        <v>41</v>
      </c>
      <c r="C1" s="466">
        <v>40179</v>
      </c>
      <c r="D1" s="466"/>
      <c r="E1" s="475">
        <v>40210</v>
      </c>
      <c r="F1" s="475"/>
      <c r="G1" s="466">
        <v>40238</v>
      </c>
      <c r="H1" s="466"/>
      <c r="I1" s="475">
        <v>40269</v>
      </c>
      <c r="J1" s="475"/>
      <c r="K1" s="478">
        <v>40304</v>
      </c>
      <c r="L1" s="478"/>
      <c r="M1" s="466">
        <v>40299</v>
      </c>
      <c r="N1" s="466"/>
      <c r="O1" s="475">
        <v>40330</v>
      </c>
      <c r="P1" s="475"/>
      <c r="Q1" s="477" t="s">
        <v>115</v>
      </c>
      <c r="R1" s="477"/>
      <c r="S1" s="477" t="s">
        <v>115</v>
      </c>
      <c r="T1" s="477"/>
      <c r="U1" s="466">
        <v>40360</v>
      </c>
      <c r="V1" s="466"/>
      <c r="W1" s="475">
        <v>40391</v>
      </c>
      <c r="X1" s="475"/>
      <c r="Y1" s="466">
        <v>40422</v>
      </c>
      <c r="Z1" s="466"/>
      <c r="AA1" s="475">
        <v>40452</v>
      </c>
      <c r="AB1" s="475"/>
      <c r="AC1" s="466">
        <v>40483</v>
      </c>
      <c r="AD1" s="466"/>
      <c r="AE1" s="475">
        <v>40513</v>
      </c>
      <c r="AF1" s="475"/>
    </row>
    <row r="2" spans="1:32" ht="14.25">
      <c r="A2" s="470"/>
      <c r="B2" s="474"/>
      <c r="C2" s="63" t="s">
        <v>42</v>
      </c>
      <c r="D2" s="64" t="s">
        <v>66</v>
      </c>
      <c r="E2" s="65" t="s">
        <v>42</v>
      </c>
      <c r="F2" s="66" t="s">
        <v>66</v>
      </c>
      <c r="G2" s="63" t="s">
        <v>42</v>
      </c>
      <c r="H2" s="64" t="s">
        <v>66</v>
      </c>
      <c r="I2" s="65" t="s">
        <v>42</v>
      </c>
      <c r="J2" s="66" t="s">
        <v>66</v>
      </c>
      <c r="K2" s="108" t="s">
        <v>42</v>
      </c>
      <c r="L2" s="109" t="s">
        <v>66</v>
      </c>
      <c r="M2" s="63" t="s">
        <v>42</v>
      </c>
      <c r="N2" s="64" t="s">
        <v>66</v>
      </c>
      <c r="O2" s="65" t="s">
        <v>42</v>
      </c>
      <c r="P2" s="66" t="s">
        <v>66</v>
      </c>
      <c r="Q2" s="73" t="s">
        <v>42</v>
      </c>
      <c r="R2" s="73" t="s">
        <v>116</v>
      </c>
      <c r="S2" s="73" t="s">
        <v>42</v>
      </c>
      <c r="T2" s="73" t="s">
        <v>116</v>
      </c>
      <c r="U2" s="63" t="s">
        <v>42</v>
      </c>
      <c r="V2" s="64" t="s">
        <v>66</v>
      </c>
      <c r="W2" s="65" t="s">
        <v>42</v>
      </c>
      <c r="X2" s="66" t="s">
        <v>66</v>
      </c>
      <c r="Y2" s="90" t="s">
        <v>42</v>
      </c>
      <c r="Z2" s="91" t="s">
        <v>66</v>
      </c>
      <c r="AA2" s="65" t="s">
        <v>42</v>
      </c>
      <c r="AB2" s="66" t="s">
        <v>66</v>
      </c>
      <c r="AC2" s="90" t="s">
        <v>42</v>
      </c>
      <c r="AD2" s="91" t="s">
        <v>66</v>
      </c>
      <c r="AE2" s="65" t="s">
        <v>42</v>
      </c>
      <c r="AF2" s="66" t="s">
        <v>66</v>
      </c>
    </row>
    <row r="3" ht="14.25">
      <c r="H3" s="38"/>
    </row>
    <row r="4" spans="1:32" ht="14.25">
      <c r="A4" s="5" t="s">
        <v>79</v>
      </c>
      <c r="B4" s="17" t="s">
        <v>44</v>
      </c>
      <c r="C4" s="26">
        <v>54423</v>
      </c>
      <c r="D4" s="39"/>
      <c r="E4" s="27">
        <v>65736</v>
      </c>
      <c r="F4" s="49"/>
      <c r="G4" s="26">
        <v>82406</v>
      </c>
      <c r="H4" s="69"/>
      <c r="I4" s="27">
        <v>68789</v>
      </c>
      <c r="J4" s="27"/>
      <c r="K4" s="111">
        <v>77327</v>
      </c>
      <c r="L4" s="111"/>
      <c r="M4" s="26">
        <v>82004</v>
      </c>
      <c r="N4" s="26"/>
      <c r="O4" s="27">
        <v>97528</v>
      </c>
      <c r="P4" s="27"/>
      <c r="Q4" s="75"/>
      <c r="R4" s="76"/>
      <c r="S4" s="75">
        <v>97528</v>
      </c>
      <c r="T4" s="76"/>
      <c r="U4" s="86">
        <v>102825</v>
      </c>
      <c r="V4" s="87"/>
      <c r="W4" s="29">
        <v>102338</v>
      </c>
      <c r="X4" s="29"/>
      <c r="Y4" s="93">
        <v>108930</v>
      </c>
      <c r="Z4" s="93"/>
      <c r="AA4" s="29">
        <v>103467</v>
      </c>
      <c r="AB4" s="29"/>
      <c r="AC4" s="93">
        <v>119347</v>
      </c>
      <c r="AD4" s="93"/>
      <c r="AE4" s="29">
        <v>99411</v>
      </c>
      <c r="AF4" s="29"/>
    </row>
    <row r="5" spans="2:32" ht="14.25">
      <c r="B5" s="17" t="s">
        <v>80</v>
      </c>
      <c r="C5" s="26">
        <v>33049</v>
      </c>
      <c r="D5" s="39">
        <v>40200.6528587963</v>
      </c>
      <c r="E5" s="27">
        <v>43733</v>
      </c>
      <c r="F5" s="67">
        <v>40234.58332175926</v>
      </c>
      <c r="G5" s="26">
        <v>48395</v>
      </c>
      <c r="H5" s="39">
        <v>40256.65972222222</v>
      </c>
      <c r="I5" s="27">
        <v>51513</v>
      </c>
      <c r="J5" s="67">
        <v>40296.477627314816</v>
      </c>
      <c r="K5" s="111">
        <v>54854</v>
      </c>
      <c r="L5" s="112">
        <v>40304.615266203706</v>
      </c>
      <c r="M5" s="26">
        <v>54854</v>
      </c>
      <c r="N5" s="39">
        <v>40304.615266203706</v>
      </c>
      <c r="O5" s="27">
        <v>73174</v>
      </c>
      <c r="P5" s="67">
        <v>40354.65972222222</v>
      </c>
      <c r="Q5" s="75"/>
      <c r="R5" s="76"/>
      <c r="S5" s="75">
        <v>73174</v>
      </c>
      <c r="T5" s="76">
        <v>40354.65972222222</v>
      </c>
      <c r="U5" s="86">
        <v>54403</v>
      </c>
      <c r="V5" s="87">
        <v>40366.65972222222</v>
      </c>
      <c r="W5" s="29">
        <v>81683</v>
      </c>
      <c r="X5" s="67">
        <v>40414.416666666664</v>
      </c>
      <c r="Y5" s="93">
        <v>78010</v>
      </c>
      <c r="Z5" s="94">
        <v>40422.41664351852</v>
      </c>
      <c r="AA5" s="29">
        <v>55835</v>
      </c>
      <c r="AB5" s="67">
        <v>40456.416666666664</v>
      </c>
      <c r="AC5" s="93">
        <v>59462</v>
      </c>
      <c r="AD5" s="94">
        <v>40512.65972222222</v>
      </c>
      <c r="AE5" s="29">
        <v>68989</v>
      </c>
      <c r="AF5" s="67" t="s">
        <v>117</v>
      </c>
    </row>
    <row r="6" spans="2:32" ht="14.25">
      <c r="B6" s="17" t="s">
        <v>81</v>
      </c>
      <c r="C6" s="26">
        <v>24197</v>
      </c>
      <c r="D6" s="39"/>
      <c r="E6" s="27">
        <v>22231</v>
      </c>
      <c r="F6" s="49"/>
      <c r="G6" s="26">
        <v>22639</v>
      </c>
      <c r="H6" s="69"/>
      <c r="I6" s="27">
        <v>27429</v>
      </c>
      <c r="J6" s="49"/>
      <c r="K6" s="111">
        <v>43737</v>
      </c>
      <c r="L6" s="113"/>
      <c r="M6" s="26">
        <v>43737</v>
      </c>
      <c r="N6" s="69"/>
      <c r="O6" s="27">
        <v>44507</v>
      </c>
      <c r="P6" s="49"/>
      <c r="Q6" s="75"/>
      <c r="R6" s="76"/>
      <c r="S6" s="75">
        <v>44507</v>
      </c>
      <c r="T6" s="76"/>
      <c r="U6" s="86">
        <v>30924</v>
      </c>
      <c r="V6" s="87"/>
      <c r="W6" s="29">
        <v>52881</v>
      </c>
      <c r="X6" s="29"/>
      <c r="Y6" s="93">
        <v>46891</v>
      </c>
      <c r="Z6" s="93"/>
      <c r="AA6" s="29">
        <v>36279</v>
      </c>
      <c r="AB6" s="29"/>
      <c r="AC6" s="93">
        <v>34828</v>
      </c>
      <c r="AD6" s="93"/>
      <c r="AE6" s="29">
        <v>27342</v>
      </c>
      <c r="AF6" s="29"/>
    </row>
    <row r="7" spans="2:32" ht="14.25">
      <c r="B7" s="17" t="s">
        <v>82</v>
      </c>
      <c r="C7" s="26">
        <v>22723</v>
      </c>
      <c r="D7" s="39"/>
      <c r="E7" s="27">
        <v>21309</v>
      </c>
      <c r="F7" s="49"/>
      <c r="G7" s="26">
        <v>18611</v>
      </c>
      <c r="H7" s="69"/>
      <c r="I7" s="27">
        <v>21462</v>
      </c>
      <c r="J7" s="49"/>
      <c r="K7" s="111">
        <v>38975</v>
      </c>
      <c r="L7" s="113"/>
      <c r="M7" s="26">
        <v>38975</v>
      </c>
      <c r="N7" s="69"/>
      <c r="O7" s="27">
        <v>36761</v>
      </c>
      <c r="P7" s="49"/>
      <c r="Q7" s="75"/>
      <c r="R7" s="76"/>
      <c r="S7" s="75">
        <v>36761</v>
      </c>
      <c r="T7" s="76"/>
      <c r="U7" s="86">
        <v>25111</v>
      </c>
      <c r="V7" s="87"/>
      <c r="W7" s="29">
        <v>44822</v>
      </c>
      <c r="X7" s="29"/>
      <c r="Y7" s="93">
        <v>36177</v>
      </c>
      <c r="Z7" s="93"/>
      <c r="AA7" s="29">
        <v>28068</v>
      </c>
      <c r="AB7" s="29"/>
      <c r="AC7" s="93">
        <v>32574</v>
      </c>
      <c r="AD7" s="93"/>
      <c r="AE7" s="29">
        <v>20937</v>
      </c>
      <c r="AF7" s="29"/>
    </row>
    <row r="8" spans="2:32" ht="14.25">
      <c r="B8" s="17" t="s">
        <v>83</v>
      </c>
      <c r="C8" s="26">
        <v>137970183</v>
      </c>
      <c r="D8" s="45">
        <v>40207</v>
      </c>
      <c r="E8" s="27">
        <v>152216740</v>
      </c>
      <c r="F8" s="68">
        <v>40214</v>
      </c>
      <c r="G8" s="10">
        <v>113313472</v>
      </c>
      <c r="H8" s="45">
        <v>40262</v>
      </c>
      <c r="I8" s="27">
        <v>132577468</v>
      </c>
      <c r="J8" s="68">
        <v>40284</v>
      </c>
      <c r="K8" s="111">
        <v>198366234</v>
      </c>
      <c r="L8" s="114"/>
      <c r="M8" s="26">
        <v>232006396</v>
      </c>
      <c r="N8" s="45">
        <v>40305</v>
      </c>
      <c r="O8" s="27">
        <v>231101052</v>
      </c>
      <c r="P8" s="68">
        <v>40337</v>
      </c>
      <c r="Q8" s="75"/>
      <c r="R8" s="81"/>
      <c r="S8" s="75">
        <v>158144986</v>
      </c>
      <c r="T8" s="81"/>
      <c r="U8" s="86">
        <v>203726747</v>
      </c>
      <c r="V8" s="88">
        <v>40360</v>
      </c>
      <c r="W8" s="29">
        <v>150227718</v>
      </c>
      <c r="X8" s="68">
        <v>40414</v>
      </c>
      <c r="Y8" s="93">
        <v>141242014</v>
      </c>
      <c r="Z8" s="88">
        <v>40451</v>
      </c>
      <c r="AA8" s="29">
        <v>142755247</v>
      </c>
      <c r="AB8" s="68">
        <v>40470</v>
      </c>
      <c r="AC8" s="93">
        <v>145461003</v>
      </c>
      <c r="AD8" s="88">
        <v>40498</v>
      </c>
      <c r="AE8" s="29">
        <v>113921322</v>
      </c>
      <c r="AF8" s="68">
        <v>40513</v>
      </c>
    </row>
    <row r="9" spans="1:32" ht="14.25">
      <c r="A9" s="103" t="s">
        <v>84</v>
      </c>
      <c r="C9" s="30">
        <v>2014077053</v>
      </c>
      <c r="D9" s="40"/>
      <c r="E9" s="27">
        <v>2139292028</v>
      </c>
      <c r="F9" s="50"/>
      <c r="G9" s="10">
        <v>2263836391</v>
      </c>
      <c r="H9" s="40"/>
      <c r="I9" s="20">
        <v>2070304987</v>
      </c>
      <c r="J9" s="50"/>
      <c r="K9" s="123" t="s">
        <v>118</v>
      </c>
      <c r="L9" s="115"/>
      <c r="M9" s="30">
        <v>3067053003</v>
      </c>
      <c r="N9" s="40"/>
      <c r="O9" s="20">
        <v>3375132188</v>
      </c>
      <c r="P9" s="50"/>
      <c r="Q9" s="77"/>
      <c r="R9" s="77"/>
      <c r="S9" s="77"/>
      <c r="T9" s="77"/>
      <c r="U9" s="86">
        <v>2976490822</v>
      </c>
      <c r="V9" s="89"/>
      <c r="W9" s="29">
        <v>2666316377</v>
      </c>
      <c r="Y9" s="93">
        <v>2323950059</v>
      </c>
      <c r="AA9" s="29">
        <v>2268672891</v>
      </c>
      <c r="AB9" s="29"/>
      <c r="AC9" s="93">
        <v>2345355260</v>
      </c>
      <c r="AE9" s="29">
        <v>1878857514</v>
      </c>
      <c r="AF9" s="29"/>
    </row>
    <row r="10" spans="1:32" ht="14.25">
      <c r="A10" s="103"/>
      <c r="C10" s="30"/>
      <c r="D10" s="40"/>
      <c r="E10" s="27"/>
      <c r="F10" s="50"/>
      <c r="G10" s="10"/>
      <c r="H10" s="40"/>
      <c r="I10" s="20"/>
      <c r="J10" s="50"/>
      <c r="K10" s="115"/>
      <c r="L10" s="115"/>
      <c r="M10" s="30"/>
      <c r="N10" s="40"/>
      <c r="O10" s="20"/>
      <c r="P10" s="50"/>
      <c r="Q10" s="77"/>
      <c r="R10" s="77"/>
      <c r="S10" s="75"/>
      <c r="T10" s="76"/>
      <c r="U10" s="89"/>
      <c r="V10" s="89"/>
      <c r="AA10" s="29"/>
      <c r="AB10" s="29"/>
      <c r="AE10" s="29"/>
      <c r="AF10" s="29"/>
    </row>
    <row r="11" spans="1:32" ht="14.25">
      <c r="A11" s="5" t="s">
        <v>85</v>
      </c>
      <c r="B11" s="17" t="s">
        <v>44</v>
      </c>
      <c r="C11" s="26">
        <v>15555</v>
      </c>
      <c r="D11" s="39"/>
      <c r="E11" s="27">
        <v>15915</v>
      </c>
      <c r="F11" s="49"/>
      <c r="G11" s="26">
        <v>18109</v>
      </c>
      <c r="H11" s="69"/>
      <c r="I11" s="27">
        <v>15052</v>
      </c>
      <c r="J11" s="49"/>
      <c r="K11" s="113">
        <v>11971</v>
      </c>
      <c r="L11" s="113"/>
      <c r="M11" s="26">
        <v>19946</v>
      </c>
      <c r="N11" s="69"/>
      <c r="O11" s="27">
        <v>21606</v>
      </c>
      <c r="P11" s="49"/>
      <c r="Q11" s="75"/>
      <c r="R11" s="76"/>
      <c r="S11" s="75">
        <v>21238</v>
      </c>
      <c r="T11" s="76"/>
      <c r="U11" s="86">
        <v>22036</v>
      </c>
      <c r="V11" s="87"/>
      <c r="W11" s="29">
        <v>27795</v>
      </c>
      <c r="X11" s="29"/>
      <c r="Y11" s="93">
        <v>29245</v>
      </c>
      <c r="Z11" s="93"/>
      <c r="AA11" s="29">
        <v>28134</v>
      </c>
      <c r="AB11" s="29"/>
      <c r="AC11" s="93">
        <v>28626</v>
      </c>
      <c r="AD11" s="93"/>
      <c r="AE11" s="29">
        <v>30292</v>
      </c>
      <c r="AF11" s="29"/>
    </row>
    <row r="12" spans="2:32" ht="14.25">
      <c r="B12" s="17" t="s">
        <v>80</v>
      </c>
      <c r="C12" s="26">
        <v>7375</v>
      </c>
      <c r="D12" s="39">
        <v>40207.65972222222</v>
      </c>
      <c r="E12" s="27">
        <v>8467</v>
      </c>
      <c r="F12" s="67">
        <v>40235.665972222225</v>
      </c>
      <c r="G12" s="26">
        <v>10385</v>
      </c>
      <c r="H12" s="39">
        <v>40256.65972222222</v>
      </c>
      <c r="I12" s="27">
        <v>7241</v>
      </c>
      <c r="J12" s="67">
        <v>40298.65902777778</v>
      </c>
      <c r="K12" s="113">
        <v>6556</v>
      </c>
      <c r="L12" s="119" t="s">
        <v>119</v>
      </c>
      <c r="M12" s="26">
        <v>8231</v>
      </c>
      <c r="N12" s="39">
        <v>40324.65902777778</v>
      </c>
      <c r="O12" s="27">
        <v>15267</v>
      </c>
      <c r="P12" s="67">
        <v>40354.65972222222</v>
      </c>
      <c r="Q12" s="75"/>
      <c r="R12" s="76"/>
      <c r="S12" s="75">
        <v>15267</v>
      </c>
      <c r="T12" s="76">
        <v>40354.65972222222</v>
      </c>
      <c r="U12" s="86">
        <v>10640</v>
      </c>
      <c r="V12" s="87">
        <v>40366.65972222222</v>
      </c>
      <c r="W12" s="29">
        <v>9641</v>
      </c>
      <c r="X12" s="67">
        <v>40421.65972222222</v>
      </c>
      <c r="Y12" s="93">
        <v>14990</v>
      </c>
      <c r="Z12" s="94">
        <v>40438.65972222222</v>
      </c>
      <c r="AA12" s="29">
        <v>9398</v>
      </c>
      <c r="AB12" s="67">
        <v>40456.65972222222</v>
      </c>
      <c r="AC12" s="93">
        <v>11522</v>
      </c>
      <c r="AD12" s="94">
        <v>40512.65972222222</v>
      </c>
      <c r="AE12" s="29">
        <v>16844</v>
      </c>
      <c r="AF12" s="67" t="s">
        <v>120</v>
      </c>
    </row>
    <row r="13" spans="2:32" ht="14.25">
      <c r="B13" s="17" t="s">
        <v>81</v>
      </c>
      <c r="C13" s="26">
        <v>3344</v>
      </c>
      <c r="D13" s="39"/>
      <c r="E13" s="27">
        <v>3391</v>
      </c>
      <c r="F13" s="49"/>
      <c r="G13" s="26">
        <v>4305</v>
      </c>
      <c r="H13" s="69"/>
      <c r="I13" s="27">
        <v>3544</v>
      </c>
      <c r="J13" s="49"/>
      <c r="K13" s="113">
        <v>3011</v>
      </c>
      <c r="L13" s="113"/>
      <c r="M13" s="26">
        <v>3880</v>
      </c>
      <c r="N13" s="69"/>
      <c r="O13" s="27">
        <v>6664</v>
      </c>
      <c r="P13" s="49"/>
      <c r="Q13" s="75"/>
      <c r="R13" s="76"/>
      <c r="S13" s="75">
        <v>6664</v>
      </c>
      <c r="T13" s="76"/>
      <c r="U13" s="86">
        <v>3102</v>
      </c>
      <c r="V13" s="87"/>
      <c r="W13" s="29">
        <v>2995</v>
      </c>
      <c r="X13" s="29"/>
      <c r="Y13" s="93">
        <v>4104</v>
      </c>
      <c r="Z13" s="93"/>
      <c r="AA13" s="29">
        <v>3337</v>
      </c>
      <c r="AB13" s="29"/>
      <c r="AC13" s="93">
        <v>4014</v>
      </c>
      <c r="AD13" s="93"/>
      <c r="AE13" s="29">
        <v>4942</v>
      </c>
      <c r="AF13" s="29"/>
    </row>
    <row r="14" spans="2:32" ht="14.25">
      <c r="B14" s="17" t="s">
        <v>82</v>
      </c>
      <c r="C14" s="26">
        <v>2479</v>
      </c>
      <c r="D14" s="39"/>
      <c r="E14" s="27">
        <v>2514</v>
      </c>
      <c r="F14" s="49"/>
      <c r="G14" s="26">
        <v>3176</v>
      </c>
      <c r="H14" s="69"/>
      <c r="I14" s="27">
        <v>3060</v>
      </c>
      <c r="J14" s="49"/>
      <c r="K14" s="113">
        <v>2824</v>
      </c>
      <c r="L14" s="113"/>
      <c r="M14" s="26">
        <v>2983</v>
      </c>
      <c r="N14" s="69"/>
      <c r="O14" s="27">
        <v>5498</v>
      </c>
      <c r="P14" s="49"/>
      <c r="Q14" s="75"/>
      <c r="R14" s="76"/>
      <c r="S14" s="75">
        <v>5495</v>
      </c>
      <c r="T14" s="81"/>
      <c r="U14" s="86">
        <v>2636</v>
      </c>
      <c r="V14" s="87"/>
      <c r="W14" s="29">
        <v>2363</v>
      </c>
      <c r="X14" s="29"/>
      <c r="Y14" s="93">
        <v>2939</v>
      </c>
      <c r="Z14" s="93"/>
      <c r="AA14" s="29">
        <v>2423</v>
      </c>
      <c r="AB14" s="29"/>
      <c r="AC14" s="93">
        <v>2944</v>
      </c>
      <c r="AD14" s="93"/>
      <c r="AE14" s="29">
        <v>3382</v>
      </c>
      <c r="AF14" s="29"/>
    </row>
    <row r="15" spans="2:32" ht="14.25">
      <c r="B15" s="17" t="s">
        <v>83</v>
      </c>
      <c r="C15" s="26">
        <v>10692763</v>
      </c>
      <c r="D15" s="45">
        <v>40207</v>
      </c>
      <c r="E15" s="27">
        <v>10569605</v>
      </c>
      <c r="F15" s="68">
        <v>40214</v>
      </c>
      <c r="G15" s="26">
        <v>8666152</v>
      </c>
      <c r="H15" s="45">
        <v>40239</v>
      </c>
      <c r="I15" s="27">
        <v>9950062</v>
      </c>
      <c r="J15" s="68">
        <v>40295</v>
      </c>
      <c r="K15" s="113">
        <v>16411964</v>
      </c>
      <c r="L15" s="114"/>
      <c r="M15" s="26">
        <v>16596959</v>
      </c>
      <c r="N15" s="45">
        <v>40305</v>
      </c>
      <c r="O15" s="27">
        <v>11026479</v>
      </c>
      <c r="P15" s="68">
        <v>40358</v>
      </c>
      <c r="Q15" s="75"/>
      <c r="R15" s="81"/>
      <c r="S15" s="75">
        <v>9630388</v>
      </c>
      <c r="T15" s="77"/>
      <c r="U15" s="86">
        <v>11243404</v>
      </c>
      <c r="V15" s="88">
        <v>40360</v>
      </c>
      <c r="W15" s="29">
        <v>8924653</v>
      </c>
      <c r="X15" s="68">
        <v>40401</v>
      </c>
      <c r="Y15" s="93">
        <v>8809455</v>
      </c>
      <c r="Z15" s="88">
        <v>40451</v>
      </c>
      <c r="AA15" s="29">
        <v>9141436</v>
      </c>
      <c r="AB15" s="68">
        <v>40470</v>
      </c>
      <c r="AC15" s="93">
        <v>9326935</v>
      </c>
      <c r="AD15" s="88">
        <v>40486</v>
      </c>
      <c r="AE15" s="29">
        <v>8258756</v>
      </c>
      <c r="AF15" s="68">
        <v>40513</v>
      </c>
    </row>
    <row r="16" spans="1:32" ht="14.25">
      <c r="A16" s="103" t="s">
        <v>84</v>
      </c>
      <c r="C16" s="26">
        <v>158853807</v>
      </c>
      <c r="D16" s="40"/>
      <c r="E16" s="27">
        <v>150171726</v>
      </c>
      <c r="F16" s="50"/>
      <c r="G16" s="26">
        <v>173273594</v>
      </c>
      <c r="H16" s="40"/>
      <c r="I16" s="20">
        <v>172280578</v>
      </c>
      <c r="J16" s="50"/>
      <c r="K16" s="124" t="s">
        <v>118</v>
      </c>
      <c r="L16" s="115"/>
      <c r="M16" s="26">
        <v>220390100</v>
      </c>
      <c r="N16" s="40"/>
      <c r="O16" s="27">
        <v>191054631</v>
      </c>
      <c r="P16" s="50"/>
      <c r="Q16" s="77"/>
      <c r="R16" s="77"/>
      <c r="S16" s="75"/>
      <c r="T16" s="76"/>
      <c r="U16" s="89">
        <v>175109650</v>
      </c>
      <c r="V16" s="89"/>
      <c r="W16" s="29">
        <v>162912340</v>
      </c>
      <c r="Y16" s="93">
        <v>156526431</v>
      </c>
      <c r="AA16" s="29">
        <v>162102265</v>
      </c>
      <c r="AB16" s="29"/>
      <c r="AC16" s="93">
        <v>157479783</v>
      </c>
      <c r="AE16" s="29">
        <v>137523626</v>
      </c>
      <c r="AF16" s="29"/>
    </row>
    <row r="17" spans="3:32" ht="14.25">
      <c r="C17" s="26"/>
      <c r="D17" s="40"/>
      <c r="E17" s="27"/>
      <c r="F17" s="50"/>
      <c r="G17" s="30"/>
      <c r="H17" s="40"/>
      <c r="J17" s="50"/>
      <c r="K17" s="115"/>
      <c r="L17" s="115"/>
      <c r="N17" s="40"/>
      <c r="P17" s="50"/>
      <c r="Q17" s="77"/>
      <c r="R17" s="77"/>
      <c r="S17" s="75"/>
      <c r="T17" s="76"/>
      <c r="U17" s="89"/>
      <c r="V17" s="89"/>
      <c r="AA17" s="29"/>
      <c r="AB17" s="29"/>
      <c r="AE17" s="29"/>
      <c r="AF17" s="29"/>
    </row>
    <row r="18" spans="1:32" ht="14.25">
      <c r="A18" s="5" t="s">
        <v>86</v>
      </c>
      <c r="B18" s="17" t="s">
        <v>44</v>
      </c>
      <c r="C18" s="26">
        <v>1266</v>
      </c>
      <c r="D18" s="39"/>
      <c r="E18" s="27">
        <v>348</v>
      </c>
      <c r="F18" s="49"/>
      <c r="G18" s="26">
        <v>10</v>
      </c>
      <c r="H18" s="69"/>
      <c r="I18" s="27">
        <v>4</v>
      </c>
      <c r="J18" s="49"/>
      <c r="K18" s="113">
        <v>0</v>
      </c>
      <c r="L18" s="113"/>
      <c r="M18" s="26">
        <v>2</v>
      </c>
      <c r="N18" s="69"/>
      <c r="O18" s="27">
        <v>2</v>
      </c>
      <c r="P18" s="49"/>
      <c r="Q18" s="75"/>
      <c r="R18" s="76"/>
      <c r="S18" s="129" t="s">
        <v>118</v>
      </c>
      <c r="T18" s="76"/>
      <c r="U18" s="86">
        <v>2</v>
      </c>
      <c r="V18" s="87"/>
      <c r="W18" s="29">
        <v>2</v>
      </c>
      <c r="X18" s="29"/>
      <c r="Y18" s="93">
        <v>2</v>
      </c>
      <c r="Z18" s="93"/>
      <c r="AA18" s="29">
        <v>2</v>
      </c>
      <c r="AB18" s="29"/>
      <c r="AC18" s="93">
        <v>3</v>
      </c>
      <c r="AD18" s="93"/>
      <c r="AE18" s="29">
        <v>2</v>
      </c>
      <c r="AF18" s="29"/>
    </row>
    <row r="19" spans="2:32" ht="14.25">
      <c r="B19" s="17" t="s">
        <v>80</v>
      </c>
      <c r="C19" s="26">
        <v>312</v>
      </c>
      <c r="D19" s="39">
        <v>40204.41180555556</v>
      </c>
      <c r="E19" s="27">
        <v>214</v>
      </c>
      <c r="F19" s="67">
        <v>40214.65902777778</v>
      </c>
      <c r="G19" s="26">
        <v>4</v>
      </c>
      <c r="H19" s="39">
        <v>40262.395833333336</v>
      </c>
      <c r="I19" s="27">
        <v>0</v>
      </c>
      <c r="J19" s="67">
        <v>40269.395833333336</v>
      </c>
      <c r="K19" s="113">
        <v>0</v>
      </c>
      <c r="L19" s="112"/>
      <c r="M19" s="26">
        <v>0</v>
      </c>
      <c r="N19" s="39">
        <v>40301.395833333336</v>
      </c>
      <c r="O19" s="27">
        <v>0</v>
      </c>
      <c r="P19" s="67"/>
      <c r="Q19" s="75"/>
      <c r="R19" s="76"/>
      <c r="S19" s="129" t="s">
        <v>118</v>
      </c>
      <c r="T19" s="76"/>
      <c r="U19" s="86">
        <v>0</v>
      </c>
      <c r="V19" s="87">
        <v>40360.44930555556</v>
      </c>
      <c r="W19" s="29">
        <v>0</v>
      </c>
      <c r="X19" s="67"/>
      <c r="Y19" s="93">
        <v>0</v>
      </c>
      <c r="Z19" s="94"/>
      <c r="AA19" s="29">
        <v>0</v>
      </c>
      <c r="AB19" s="67"/>
      <c r="AC19" s="93">
        <v>0</v>
      </c>
      <c r="AD19" s="94"/>
      <c r="AE19" s="29">
        <v>0</v>
      </c>
      <c r="AF19" s="67"/>
    </row>
    <row r="20" spans="2:32" ht="14.25">
      <c r="B20" s="17" t="s">
        <v>81</v>
      </c>
      <c r="C20" s="26">
        <v>135</v>
      </c>
      <c r="D20" s="39"/>
      <c r="E20" s="27">
        <v>119</v>
      </c>
      <c r="F20" s="49"/>
      <c r="G20" s="26">
        <v>1</v>
      </c>
      <c r="H20" s="69"/>
      <c r="I20" s="27">
        <v>0</v>
      </c>
      <c r="J20" s="49"/>
      <c r="K20" s="113">
        <v>0</v>
      </c>
      <c r="L20" s="113"/>
      <c r="M20" s="26">
        <v>0</v>
      </c>
      <c r="N20" s="69"/>
      <c r="O20" s="27">
        <v>0</v>
      </c>
      <c r="P20" s="49"/>
      <c r="Q20" s="75"/>
      <c r="R20" s="76"/>
      <c r="S20" s="129" t="s">
        <v>118</v>
      </c>
      <c r="T20" s="81"/>
      <c r="U20" s="86">
        <v>0</v>
      </c>
      <c r="V20" s="87"/>
      <c r="W20" s="29">
        <v>0</v>
      </c>
      <c r="X20" s="29"/>
      <c r="Y20" s="93">
        <v>0</v>
      </c>
      <c r="Z20" s="93"/>
      <c r="AA20" s="29">
        <v>0</v>
      </c>
      <c r="AB20" s="29"/>
      <c r="AC20" s="93">
        <v>0</v>
      </c>
      <c r="AD20" s="93"/>
      <c r="AE20" s="29">
        <v>0</v>
      </c>
      <c r="AF20" s="29"/>
    </row>
    <row r="21" spans="2:32" ht="14.25">
      <c r="B21" s="17" t="s">
        <v>82</v>
      </c>
      <c r="C21" s="26">
        <v>111</v>
      </c>
      <c r="D21" s="39"/>
      <c r="E21" s="27">
        <v>115</v>
      </c>
      <c r="G21" s="26">
        <v>0</v>
      </c>
      <c r="H21" s="69"/>
      <c r="I21" s="27">
        <v>0</v>
      </c>
      <c r="J21" s="49"/>
      <c r="K21" s="113">
        <v>0</v>
      </c>
      <c r="L21" s="113"/>
      <c r="M21" s="26">
        <v>0</v>
      </c>
      <c r="N21" s="69"/>
      <c r="O21" s="27">
        <v>0</v>
      </c>
      <c r="P21" s="49"/>
      <c r="Q21" s="75"/>
      <c r="R21" s="76"/>
      <c r="S21" s="129" t="s">
        <v>118</v>
      </c>
      <c r="T21" s="80"/>
      <c r="U21" s="86">
        <v>0</v>
      </c>
      <c r="V21" s="87"/>
      <c r="W21" s="29">
        <v>0</v>
      </c>
      <c r="X21" s="29"/>
      <c r="Y21" s="93">
        <v>0</v>
      </c>
      <c r="Z21" s="93"/>
      <c r="AA21" s="29">
        <v>0</v>
      </c>
      <c r="AB21" s="29"/>
      <c r="AC21" s="93">
        <v>0</v>
      </c>
      <c r="AD21" s="93"/>
      <c r="AE21" s="29">
        <v>0</v>
      </c>
      <c r="AF21" s="29"/>
    </row>
    <row r="22" spans="2:32" ht="14.25">
      <c r="B22" s="17" t="s">
        <v>83</v>
      </c>
      <c r="C22" s="26">
        <v>802080</v>
      </c>
      <c r="D22" s="45">
        <v>40200</v>
      </c>
      <c r="E22" s="27">
        <v>750674</v>
      </c>
      <c r="F22" s="68">
        <v>40214</v>
      </c>
      <c r="G22" s="26">
        <v>4289</v>
      </c>
      <c r="H22" s="45">
        <v>40253</v>
      </c>
      <c r="I22" s="27">
        <v>3104</v>
      </c>
      <c r="J22" s="68">
        <v>40290</v>
      </c>
      <c r="K22" s="113">
        <v>4052</v>
      </c>
      <c r="L22" s="114"/>
      <c r="M22" s="26">
        <v>3073</v>
      </c>
      <c r="N22" s="45">
        <v>40304</v>
      </c>
      <c r="O22" s="27">
        <v>3069</v>
      </c>
      <c r="P22" s="68"/>
      <c r="Q22" s="75"/>
      <c r="R22" s="81"/>
      <c r="S22" s="129" t="s">
        <v>118</v>
      </c>
      <c r="U22" s="86">
        <v>3068</v>
      </c>
      <c r="V22" s="88">
        <v>40366</v>
      </c>
      <c r="W22" s="29">
        <v>2959</v>
      </c>
      <c r="X22" s="68">
        <v>40394</v>
      </c>
      <c r="Y22" s="93">
        <v>2969</v>
      </c>
      <c r="Z22" s="88">
        <v>40443</v>
      </c>
      <c r="AA22" s="29">
        <v>2959</v>
      </c>
      <c r="AB22" s="68">
        <v>40452</v>
      </c>
      <c r="AC22" s="93">
        <v>2954</v>
      </c>
      <c r="AD22" s="88">
        <v>40485</v>
      </c>
      <c r="AE22" s="29">
        <v>2943</v>
      </c>
      <c r="AF22" s="68">
        <v>40528</v>
      </c>
    </row>
    <row r="23" spans="1:32" ht="14.25">
      <c r="A23" s="103" t="s">
        <v>84</v>
      </c>
      <c r="C23" s="26">
        <v>11967226</v>
      </c>
      <c r="D23" s="45"/>
      <c r="E23" s="27">
        <v>7967556</v>
      </c>
      <c r="F23" s="68"/>
      <c r="G23" s="26">
        <v>74812</v>
      </c>
      <c r="H23" s="45"/>
      <c r="I23" s="27">
        <v>64304</v>
      </c>
      <c r="J23" s="68"/>
      <c r="K23" s="124" t="s">
        <v>118</v>
      </c>
      <c r="L23" s="114"/>
      <c r="M23" s="26">
        <v>61084</v>
      </c>
      <c r="N23" s="45"/>
      <c r="O23" s="27">
        <v>67087</v>
      </c>
      <c r="P23" s="68">
        <v>40358</v>
      </c>
      <c r="Q23" s="75"/>
      <c r="R23" s="81"/>
      <c r="S23" s="129" t="s">
        <v>118</v>
      </c>
      <c r="U23" s="86">
        <v>62816</v>
      </c>
      <c r="V23" s="88"/>
      <c r="W23" s="29">
        <v>64092</v>
      </c>
      <c r="X23" s="68"/>
      <c r="Y23" s="93">
        <v>61720</v>
      </c>
      <c r="Z23" s="88"/>
      <c r="AA23" s="29">
        <v>61682</v>
      </c>
      <c r="AB23" s="29"/>
      <c r="AC23" s="93">
        <v>61713</v>
      </c>
      <c r="AD23" s="88"/>
      <c r="AE23" s="29">
        <v>64276</v>
      </c>
      <c r="AF23" s="29"/>
    </row>
    <row r="24" spans="3:18" ht="14.25">
      <c r="C24" s="31"/>
      <c r="D24" s="41"/>
      <c r="E24" s="32"/>
      <c r="F24" s="51"/>
      <c r="G24" s="31"/>
      <c r="H24" s="31"/>
      <c r="I24" s="32"/>
      <c r="J24" s="32"/>
      <c r="K24" s="116"/>
      <c r="L24" s="116"/>
      <c r="M24" s="31"/>
      <c r="N24" s="31"/>
      <c r="O24" s="32"/>
      <c r="P24" s="32"/>
      <c r="Q24" s="80"/>
      <c r="R24" s="80"/>
    </row>
    <row r="25" spans="1:32" ht="14.25">
      <c r="A25" s="469" t="s">
        <v>65</v>
      </c>
      <c r="B25" s="471" t="str">
        <f>B1</f>
        <v>Rate Statistic</v>
      </c>
      <c r="C25" s="468">
        <f>C1</f>
        <v>40179</v>
      </c>
      <c r="D25" s="468"/>
      <c r="E25" s="476">
        <f>E1</f>
        <v>40210</v>
      </c>
      <c r="F25" s="476"/>
      <c r="G25" s="468">
        <f>G1</f>
        <v>40238</v>
      </c>
      <c r="H25" s="468"/>
      <c r="I25" s="476">
        <f>I1</f>
        <v>40269</v>
      </c>
      <c r="J25" s="476"/>
      <c r="K25" s="478">
        <f>K1</f>
        <v>40304</v>
      </c>
      <c r="L25" s="478"/>
      <c r="M25" s="468">
        <f>M1</f>
        <v>40299</v>
      </c>
      <c r="N25" s="468"/>
      <c r="O25" s="476">
        <f>O1</f>
        <v>40330</v>
      </c>
      <c r="P25" s="476"/>
      <c r="Q25" s="477" t="s">
        <v>115</v>
      </c>
      <c r="R25" s="477"/>
      <c r="S25" s="477" t="s">
        <v>115</v>
      </c>
      <c r="T25" s="477"/>
      <c r="U25" s="468">
        <f>U1</f>
        <v>40360</v>
      </c>
      <c r="V25" s="468"/>
      <c r="W25" s="476">
        <f>W1</f>
        <v>40391</v>
      </c>
      <c r="X25" s="476"/>
      <c r="Y25" s="468">
        <f>Y1</f>
        <v>40422</v>
      </c>
      <c r="Z25" s="468"/>
      <c r="AA25" s="476">
        <f>AA1</f>
        <v>40452</v>
      </c>
      <c r="AB25" s="476"/>
      <c r="AC25" s="468">
        <f>AC1</f>
        <v>40483</v>
      </c>
      <c r="AD25" s="468"/>
      <c r="AE25" s="476">
        <f>AE1</f>
        <v>40513</v>
      </c>
      <c r="AF25" s="476"/>
    </row>
    <row r="26" spans="1:32" ht="14.25">
      <c r="A26" s="470"/>
      <c r="B26" s="474"/>
      <c r="C26" s="54" t="str">
        <f>C2</f>
        <v>Peak Rate</v>
      </c>
      <c r="D26" s="54" t="str">
        <f>D2</f>
        <v>Time of Peak</v>
      </c>
      <c r="E26" s="55" t="str">
        <f>E2</f>
        <v>Peak Rate</v>
      </c>
      <c r="F26" s="56" t="str">
        <f>F2</f>
        <v>Time of Peak</v>
      </c>
      <c r="G26" s="57" t="str">
        <f>G2</f>
        <v>Peak Rate</v>
      </c>
      <c r="H26" s="57" t="str">
        <f>H2</f>
        <v>Time of Peak</v>
      </c>
      <c r="I26" s="55" t="str">
        <f>I2</f>
        <v>Peak Rate</v>
      </c>
      <c r="J26" s="56" t="str">
        <f>J2</f>
        <v>Time of Peak</v>
      </c>
      <c r="K26" s="125" t="str">
        <f>K2</f>
        <v>Peak Rate</v>
      </c>
      <c r="L26" s="117" t="str">
        <f>L2</f>
        <v>Time of Peak</v>
      </c>
      <c r="M26" s="57" t="str">
        <f>M2</f>
        <v>Peak Rate</v>
      </c>
      <c r="N26" s="54" t="str">
        <f>N2</f>
        <v>Time of Peak</v>
      </c>
      <c r="O26" s="55" t="str">
        <f>O2</f>
        <v>Peak Rate</v>
      </c>
      <c r="P26" s="56" t="str">
        <f>P2</f>
        <v>Time of Peak</v>
      </c>
      <c r="Q26" s="73" t="s">
        <v>42</v>
      </c>
      <c r="R26" s="73" t="s">
        <v>116</v>
      </c>
      <c r="S26" s="73" t="s">
        <v>42</v>
      </c>
      <c r="T26" s="73" t="s">
        <v>116</v>
      </c>
      <c r="U26" s="57" t="str">
        <f>U2</f>
        <v>Peak Rate</v>
      </c>
      <c r="V26" s="57" t="str">
        <f>V2</f>
        <v>Time of Peak</v>
      </c>
      <c r="W26" s="55" t="str">
        <f>W2</f>
        <v>Peak Rate</v>
      </c>
      <c r="X26" s="56" t="str">
        <f>X2</f>
        <v>Time of Peak</v>
      </c>
      <c r="Y26" s="95" t="str">
        <f>Y2</f>
        <v>Peak Rate</v>
      </c>
      <c r="Z26" s="96" t="str">
        <f>Z2</f>
        <v>Time of Peak</v>
      </c>
      <c r="AA26" s="55" t="str">
        <f>AA2</f>
        <v>Peak Rate</v>
      </c>
      <c r="AB26" s="56" t="str">
        <f>AB2</f>
        <v>Time of Peak</v>
      </c>
      <c r="AC26" s="95" t="str">
        <f>AC2</f>
        <v>Peak Rate</v>
      </c>
      <c r="AD26" s="96" t="str">
        <f>AD2</f>
        <v>Time of Peak</v>
      </c>
      <c r="AE26" s="55" t="str">
        <f>AE2</f>
        <v>Peak Rate</v>
      </c>
      <c r="AF26" s="56" t="str">
        <f>AF2</f>
        <v>Time of Peak</v>
      </c>
    </row>
    <row r="27" spans="3:22" ht="14.25">
      <c r="C27" s="30"/>
      <c r="D27" s="40"/>
      <c r="E27" s="20"/>
      <c r="F27" s="50"/>
      <c r="G27" s="30"/>
      <c r="H27" s="30"/>
      <c r="I27" s="20"/>
      <c r="J27" s="20"/>
      <c r="K27" s="118"/>
      <c r="L27" s="118"/>
      <c r="M27" s="30"/>
      <c r="N27" s="30"/>
      <c r="O27" s="20"/>
      <c r="P27" s="20"/>
      <c r="Q27" s="79"/>
      <c r="R27" s="79"/>
      <c r="S27" s="79"/>
      <c r="T27" s="79"/>
      <c r="V27" s="39"/>
    </row>
    <row r="28" spans="1:32" ht="14.25">
      <c r="A28" s="5" t="s">
        <v>87</v>
      </c>
      <c r="B28" s="17" t="s">
        <v>44</v>
      </c>
      <c r="C28" s="86">
        <v>226109</v>
      </c>
      <c r="D28" s="94">
        <v>40207.41359953704</v>
      </c>
      <c r="E28" s="20">
        <v>255782</v>
      </c>
      <c r="F28" s="67">
        <v>40232.416666666664</v>
      </c>
      <c r="G28" s="86">
        <v>195011</v>
      </c>
      <c r="H28" s="101">
        <v>40268.666666666664</v>
      </c>
      <c r="I28" s="20">
        <v>306860</v>
      </c>
      <c r="J28" s="67">
        <v>40295.47430555556</v>
      </c>
      <c r="K28" s="113">
        <v>261991</v>
      </c>
      <c r="L28" s="112">
        <v>40304.61528935185</v>
      </c>
      <c r="M28" s="26">
        <v>485104</v>
      </c>
      <c r="N28" s="39">
        <v>40325.66668981482</v>
      </c>
      <c r="O28" s="20">
        <v>485908</v>
      </c>
      <c r="P28" s="67">
        <v>40332.66668981482</v>
      </c>
      <c r="Q28" s="75"/>
      <c r="R28" s="78"/>
      <c r="S28" s="75">
        <v>403971</v>
      </c>
      <c r="T28" s="78">
        <v>40354.66667824074</v>
      </c>
      <c r="U28" s="26">
        <v>484544</v>
      </c>
      <c r="V28" s="39">
        <v>40378.66668981482</v>
      </c>
      <c r="W28" s="29">
        <v>484387</v>
      </c>
      <c r="X28" s="67">
        <v>40408.66668981482</v>
      </c>
      <c r="Y28" s="93">
        <v>485534</v>
      </c>
      <c r="Z28" s="94">
        <v>40424.66668981482</v>
      </c>
      <c r="AA28" s="27">
        <v>486256</v>
      </c>
      <c r="AB28" s="67">
        <v>40480.66590277778</v>
      </c>
      <c r="AC28" s="93">
        <v>501952</v>
      </c>
      <c r="AD28" s="94">
        <v>40484.666666666664</v>
      </c>
      <c r="AE28" s="20">
        <v>486911</v>
      </c>
      <c r="AF28" s="67">
        <v>40535.666666666664</v>
      </c>
    </row>
    <row r="29" spans="2:32" ht="14.25">
      <c r="B29" s="17" t="s">
        <v>80</v>
      </c>
      <c r="C29" s="86">
        <v>107706</v>
      </c>
      <c r="D29" s="94">
        <v>40207.499074074076</v>
      </c>
      <c r="E29" s="20">
        <v>160390</v>
      </c>
      <c r="F29" s="67">
        <v>40234.583333333336</v>
      </c>
      <c r="G29" s="86">
        <v>115069</v>
      </c>
      <c r="H29" s="39">
        <v>40260.63003472222</v>
      </c>
      <c r="I29" s="20">
        <v>191393</v>
      </c>
      <c r="J29" s="67">
        <v>40296.47760416667</v>
      </c>
      <c r="K29" s="113">
        <v>179831</v>
      </c>
      <c r="L29" s="112"/>
      <c r="M29" s="26">
        <v>179831</v>
      </c>
      <c r="N29" s="39">
        <v>40304.614699074074</v>
      </c>
      <c r="O29" s="20">
        <v>185536</v>
      </c>
      <c r="P29" s="67">
        <v>40352.416666666664</v>
      </c>
      <c r="Q29" s="75"/>
      <c r="R29" s="78"/>
      <c r="S29" s="75">
        <v>144101</v>
      </c>
      <c r="T29" s="78">
        <v>40354.454513888886</v>
      </c>
      <c r="U29" s="26">
        <v>159941</v>
      </c>
      <c r="V29" s="39">
        <v>40389.40416666667</v>
      </c>
      <c r="W29" s="29">
        <v>204315</v>
      </c>
      <c r="X29" s="67">
        <v>40400.59380787037</v>
      </c>
      <c r="Y29" s="93">
        <v>182454</v>
      </c>
      <c r="Z29" s="94">
        <v>40422.416666666664</v>
      </c>
      <c r="AA29" s="27">
        <v>160950</v>
      </c>
      <c r="AB29" s="67">
        <v>40452.416666666664</v>
      </c>
      <c r="AC29" s="93">
        <v>286081</v>
      </c>
      <c r="AD29" s="94">
        <v>40508.541666666664</v>
      </c>
      <c r="AE29" s="20">
        <v>126825</v>
      </c>
      <c r="AF29" s="67">
        <v>40528.416666666664</v>
      </c>
    </row>
    <row r="30" spans="2:32" ht="14.25">
      <c r="B30" s="17" t="s">
        <v>88</v>
      </c>
      <c r="C30" s="86">
        <v>81049</v>
      </c>
      <c r="D30" s="94">
        <v>40206.48090277778</v>
      </c>
      <c r="E30" s="20">
        <v>106956</v>
      </c>
      <c r="F30" s="67">
        <v>40218.52899305556</v>
      </c>
      <c r="G30" s="86">
        <v>75879</v>
      </c>
      <c r="H30" s="39">
        <v>40260.63003472222</v>
      </c>
      <c r="I30" s="20">
        <v>154408</v>
      </c>
      <c r="J30" s="67">
        <v>40295.47760416667</v>
      </c>
      <c r="K30" s="113">
        <v>154563</v>
      </c>
      <c r="L30" s="112"/>
      <c r="M30" s="26">
        <v>154563</v>
      </c>
      <c r="N30" s="39">
        <v>40304.614756944444</v>
      </c>
      <c r="O30" s="20">
        <v>129223</v>
      </c>
      <c r="P30" s="67">
        <v>40352.416666666664</v>
      </c>
      <c r="Q30" s="75"/>
      <c r="R30" s="78"/>
      <c r="S30" s="75">
        <v>101017</v>
      </c>
      <c r="T30" s="78">
        <v>40354.65625</v>
      </c>
      <c r="U30" s="26">
        <v>121456</v>
      </c>
      <c r="V30" s="39">
        <v>40389.40416666667</v>
      </c>
      <c r="W30" s="29">
        <v>169970</v>
      </c>
      <c r="X30" s="67">
        <v>40400.59375</v>
      </c>
      <c r="Y30" s="93">
        <v>134083</v>
      </c>
      <c r="Z30" s="94">
        <v>40422.416666666664</v>
      </c>
      <c r="AA30" s="27">
        <v>110994</v>
      </c>
      <c r="AB30" s="67">
        <v>40452.416666666664</v>
      </c>
      <c r="AC30" s="93">
        <v>113861</v>
      </c>
      <c r="AD30" s="94">
        <v>40485.59496527778</v>
      </c>
      <c r="AE30" s="20">
        <v>81732</v>
      </c>
      <c r="AF30" s="67">
        <v>40528.416666666664</v>
      </c>
    </row>
    <row r="31" spans="2:32" ht="14.25">
      <c r="B31" s="17" t="s">
        <v>82</v>
      </c>
      <c r="C31" s="86">
        <v>54482</v>
      </c>
      <c r="D31" s="94">
        <v>40199.4375</v>
      </c>
      <c r="E31" s="20">
        <v>84455</v>
      </c>
      <c r="F31" s="67">
        <v>40218.52847222222</v>
      </c>
      <c r="G31" s="86">
        <v>53137</v>
      </c>
      <c r="H31" s="39">
        <v>40256.395833333336</v>
      </c>
      <c r="I31" s="20">
        <v>73282</v>
      </c>
      <c r="J31" s="67">
        <v>40296.47777777778</v>
      </c>
      <c r="K31" s="113">
        <v>135477</v>
      </c>
      <c r="L31" s="112"/>
      <c r="M31" s="26">
        <v>135477</v>
      </c>
      <c r="N31" s="39">
        <v>40304.614583333336</v>
      </c>
      <c r="O31" s="20">
        <v>77419</v>
      </c>
      <c r="P31" s="67">
        <v>40346.416666666664</v>
      </c>
      <c r="Q31" s="75"/>
      <c r="R31" s="78"/>
      <c r="S31" s="75">
        <v>73763</v>
      </c>
      <c r="T31" s="78">
        <v>40354.65625</v>
      </c>
      <c r="U31" s="26">
        <v>74063</v>
      </c>
      <c r="V31" s="39">
        <v>40389.40416666667</v>
      </c>
      <c r="W31" s="29">
        <v>128504</v>
      </c>
      <c r="X31" s="67">
        <v>40400.59375</v>
      </c>
      <c r="Y31" s="93">
        <v>87629</v>
      </c>
      <c r="Z31" s="94">
        <v>40422.416666666664</v>
      </c>
      <c r="AA31" s="27">
        <v>67626</v>
      </c>
      <c r="AB31" s="67">
        <v>40452.416666666664</v>
      </c>
      <c r="AC31" s="93">
        <v>85680</v>
      </c>
      <c r="AD31" s="94">
        <v>40485.595138888886</v>
      </c>
      <c r="AE31" s="20">
        <v>55255</v>
      </c>
      <c r="AF31" s="67">
        <v>40528.416666666664</v>
      </c>
    </row>
    <row r="32" spans="2:32" ht="14.25">
      <c r="B32" s="17" t="s">
        <v>89</v>
      </c>
      <c r="C32" s="86">
        <v>46983</v>
      </c>
      <c r="D32" s="94">
        <v>40199.4375</v>
      </c>
      <c r="E32" s="27">
        <v>51285</v>
      </c>
      <c r="F32" s="67">
        <v>40218.52777777778</v>
      </c>
      <c r="G32" s="86">
        <v>34966</v>
      </c>
      <c r="H32" s="39">
        <v>40249.399305555555</v>
      </c>
      <c r="I32" s="20">
        <v>48758</v>
      </c>
      <c r="J32" s="67">
        <v>40284.46875</v>
      </c>
      <c r="K32" s="113">
        <v>80182</v>
      </c>
      <c r="L32" s="112"/>
      <c r="M32" s="26">
        <v>80182</v>
      </c>
      <c r="N32" s="39">
        <v>40304.614583333336</v>
      </c>
      <c r="O32" s="20">
        <v>50590</v>
      </c>
      <c r="P32" s="67">
        <v>40338.663194444445</v>
      </c>
      <c r="Q32" s="75"/>
      <c r="R32" s="78"/>
      <c r="S32" s="75">
        <v>45359</v>
      </c>
      <c r="T32" s="78">
        <v>40354.65972222222</v>
      </c>
      <c r="U32" s="26">
        <v>56429</v>
      </c>
      <c r="V32" s="39">
        <v>40382.5</v>
      </c>
      <c r="W32" s="29">
        <v>74993</v>
      </c>
      <c r="X32" s="67">
        <v>40400.59375</v>
      </c>
      <c r="Y32" s="93">
        <v>57648</v>
      </c>
      <c r="Z32" s="94">
        <v>40422.416666666664</v>
      </c>
      <c r="AA32" s="27">
        <v>52009</v>
      </c>
      <c r="AB32" s="67">
        <v>40452.416666666664</v>
      </c>
      <c r="AC32" s="93">
        <v>63307</v>
      </c>
      <c r="AD32" s="39">
        <v>40485.600694444445</v>
      </c>
      <c r="AE32" s="20">
        <v>34455</v>
      </c>
      <c r="AF32" s="67">
        <v>40528.395833333336</v>
      </c>
    </row>
    <row r="33" spans="2:32" ht="14.25">
      <c r="B33" s="17" t="s">
        <v>83</v>
      </c>
      <c r="C33" s="86">
        <v>523897867</v>
      </c>
      <c r="D33" s="88">
        <v>40200</v>
      </c>
      <c r="E33" s="27">
        <v>583376628</v>
      </c>
      <c r="F33" s="68">
        <v>40214</v>
      </c>
      <c r="G33" s="86">
        <v>406012229</v>
      </c>
      <c r="H33" s="45">
        <v>40262</v>
      </c>
      <c r="I33" s="20">
        <v>537130722</v>
      </c>
      <c r="J33" s="68">
        <v>40284</v>
      </c>
      <c r="K33" s="113">
        <v>774041298</v>
      </c>
      <c r="L33" s="114"/>
      <c r="M33" s="26">
        <v>978629627</v>
      </c>
      <c r="N33" s="45">
        <v>40305</v>
      </c>
      <c r="O33" s="20">
        <v>765145772</v>
      </c>
      <c r="P33" s="68">
        <v>40337</v>
      </c>
      <c r="Q33" s="75"/>
      <c r="R33" s="81"/>
      <c r="S33" s="75">
        <v>551939396</v>
      </c>
      <c r="T33" s="81"/>
      <c r="U33" s="26">
        <v>620934425</v>
      </c>
      <c r="V33" s="45">
        <v>40380</v>
      </c>
      <c r="W33" s="29">
        <v>477978212</v>
      </c>
      <c r="X33" s="68">
        <v>40414</v>
      </c>
      <c r="Y33" s="93">
        <v>444405890</v>
      </c>
      <c r="Z33" s="88">
        <v>40451</v>
      </c>
      <c r="AA33" s="27">
        <v>445305185</v>
      </c>
      <c r="AB33" s="68">
        <v>40470</v>
      </c>
      <c r="AC33" s="93">
        <v>446529963</v>
      </c>
      <c r="AD33" s="88">
        <v>40498</v>
      </c>
      <c r="AE33" s="20">
        <v>374126470</v>
      </c>
      <c r="AF33" s="68">
        <v>40519</v>
      </c>
    </row>
    <row r="34" spans="3:32" ht="14.25">
      <c r="C34" s="100"/>
      <c r="D34" s="89"/>
      <c r="E34" s="20"/>
      <c r="F34" s="50"/>
      <c r="G34" s="30"/>
      <c r="H34" s="40"/>
      <c r="I34" s="20"/>
      <c r="J34" s="20"/>
      <c r="K34" s="113"/>
      <c r="L34" s="118"/>
      <c r="M34" s="26"/>
      <c r="N34" s="45"/>
      <c r="Q34" s="75"/>
      <c r="R34" s="77"/>
      <c r="S34" s="75"/>
      <c r="T34" s="77"/>
      <c r="V34" s="39"/>
      <c r="W34" s="29"/>
      <c r="X34" s="67"/>
      <c r="Y34" s="93"/>
      <c r="Z34" s="94"/>
      <c r="AA34" s="29"/>
      <c r="AB34" s="29"/>
      <c r="AC34" s="93"/>
      <c r="AD34" s="39"/>
      <c r="AE34" s="29"/>
      <c r="AF34" s="67"/>
    </row>
    <row r="35" spans="1:32" ht="14.25">
      <c r="A35" s="5" t="s">
        <v>90</v>
      </c>
      <c r="B35" s="17" t="s">
        <v>44</v>
      </c>
      <c r="C35" s="86">
        <v>76490</v>
      </c>
      <c r="D35" s="101">
        <v>40207.41359953704</v>
      </c>
      <c r="E35" s="20">
        <v>77268</v>
      </c>
      <c r="F35" s="67">
        <v>40232.416666666664</v>
      </c>
      <c r="G35" s="86">
        <v>55691</v>
      </c>
      <c r="H35" s="101">
        <v>40268.40416666667</v>
      </c>
      <c r="I35" s="20">
        <v>83324</v>
      </c>
      <c r="J35" s="67">
        <v>40284.4131712963</v>
      </c>
      <c r="K35" s="113">
        <v>92758</v>
      </c>
      <c r="L35" s="112">
        <v>40304.61528935185</v>
      </c>
      <c r="M35" s="26">
        <v>92758</v>
      </c>
      <c r="N35" s="39">
        <v>40304.61528935185</v>
      </c>
      <c r="O35" s="20">
        <v>113631</v>
      </c>
      <c r="P35" s="67">
        <v>40358.416666666664</v>
      </c>
      <c r="Q35" s="75"/>
      <c r="R35" s="77"/>
      <c r="S35" s="75">
        <v>94401</v>
      </c>
      <c r="T35" s="78">
        <v>40354.65625</v>
      </c>
      <c r="U35" s="26">
        <v>98720</v>
      </c>
      <c r="V35" s="39">
        <v>40375.4131712963</v>
      </c>
      <c r="W35" s="29">
        <v>126146</v>
      </c>
      <c r="X35" s="67">
        <v>40414.416655092595</v>
      </c>
      <c r="Y35" s="93">
        <v>110184</v>
      </c>
      <c r="Z35" s="94">
        <v>40451.40416666667</v>
      </c>
      <c r="AA35" s="27">
        <v>68574</v>
      </c>
      <c r="AB35" s="67">
        <v>40452.416712962964</v>
      </c>
      <c r="AC35" s="93">
        <v>61600</v>
      </c>
      <c r="AD35" s="39">
        <v>40512.666666666664</v>
      </c>
      <c r="AE35" s="29">
        <v>51165</v>
      </c>
      <c r="AF35" s="67">
        <v>40543.65625</v>
      </c>
    </row>
    <row r="36" spans="2:32" ht="14.25">
      <c r="B36" s="17" t="s">
        <v>80</v>
      </c>
      <c r="C36" s="86">
        <v>28602</v>
      </c>
      <c r="D36" s="94">
        <v>40207.41359953704</v>
      </c>
      <c r="E36" s="20">
        <v>45800</v>
      </c>
      <c r="F36" s="67">
        <v>40232.416666666664</v>
      </c>
      <c r="G36" s="86">
        <v>27012</v>
      </c>
      <c r="H36" s="39">
        <v>40268.40416666667</v>
      </c>
      <c r="I36" s="20">
        <v>43434</v>
      </c>
      <c r="J36" s="67">
        <v>40296.47760416667</v>
      </c>
      <c r="K36" s="113">
        <v>71068</v>
      </c>
      <c r="L36" s="112"/>
      <c r="M36" s="26">
        <v>71068</v>
      </c>
      <c r="N36" s="39">
        <v>40304.614699074074</v>
      </c>
      <c r="O36" s="20">
        <v>51016</v>
      </c>
      <c r="P36" s="67">
        <v>40352.416666666664</v>
      </c>
      <c r="Q36" s="75"/>
      <c r="R36" s="77"/>
      <c r="S36" s="75">
        <v>50429</v>
      </c>
      <c r="T36" s="78">
        <v>40354.65625</v>
      </c>
      <c r="U36" s="26">
        <v>59098</v>
      </c>
      <c r="V36" s="39">
        <v>40386.416666666664</v>
      </c>
      <c r="W36" s="29">
        <v>76544</v>
      </c>
      <c r="X36" s="67">
        <v>40414.416666666664</v>
      </c>
      <c r="Y36" s="93">
        <v>63936</v>
      </c>
      <c r="Z36" s="134">
        <v>40422.416608796295</v>
      </c>
      <c r="AA36" s="27">
        <v>48055</v>
      </c>
      <c r="AB36" s="67">
        <v>40452.416712962964</v>
      </c>
      <c r="AC36" s="93">
        <v>40709</v>
      </c>
      <c r="AD36" s="39">
        <v>40485.59490740741</v>
      </c>
      <c r="AE36" s="29">
        <v>27889</v>
      </c>
      <c r="AF36" s="67">
        <v>40543.665972222225</v>
      </c>
    </row>
    <row r="37" spans="2:32" ht="14.25">
      <c r="B37" s="17" t="s">
        <v>88</v>
      </c>
      <c r="C37" s="86">
        <v>21674</v>
      </c>
      <c r="D37" s="94">
        <v>40205.5984375</v>
      </c>
      <c r="E37" s="20">
        <v>30884</v>
      </c>
      <c r="F37" s="67">
        <v>40232.416666666664</v>
      </c>
      <c r="G37" s="86">
        <v>19285</v>
      </c>
      <c r="H37" s="39">
        <v>40247.431597222225</v>
      </c>
      <c r="I37" s="20">
        <v>35908</v>
      </c>
      <c r="J37" s="67">
        <v>40296.47760416667</v>
      </c>
      <c r="K37" s="113">
        <v>62634</v>
      </c>
      <c r="L37" s="112"/>
      <c r="M37" s="26">
        <v>62634</v>
      </c>
      <c r="N37" s="39">
        <v>40304.614756944444</v>
      </c>
      <c r="O37" s="20">
        <v>36355</v>
      </c>
      <c r="P37" s="67">
        <v>40346.416666666664</v>
      </c>
      <c r="Q37" s="75"/>
      <c r="R37" s="77"/>
      <c r="S37" s="75">
        <v>36048</v>
      </c>
      <c r="T37" s="78">
        <v>40354.65625</v>
      </c>
      <c r="U37" s="26">
        <v>44897</v>
      </c>
      <c r="V37" s="39">
        <v>40386.416666666664</v>
      </c>
      <c r="W37" s="29">
        <v>61286</v>
      </c>
      <c r="X37" s="67">
        <v>40414.416666666664</v>
      </c>
      <c r="Y37" s="93">
        <v>49764</v>
      </c>
      <c r="Z37" s="94">
        <v>40449.416666666664</v>
      </c>
      <c r="AA37" s="27">
        <v>35565</v>
      </c>
      <c r="AB37" s="67">
        <v>40452.416712962964</v>
      </c>
      <c r="AC37" s="93">
        <v>29474</v>
      </c>
      <c r="AD37" s="39">
        <v>40485.59496527778</v>
      </c>
      <c r="AE37" s="29">
        <v>17631</v>
      </c>
      <c r="AF37" s="67">
        <v>40543.665972222225</v>
      </c>
    </row>
    <row r="38" spans="2:32" ht="14.25">
      <c r="B38" s="17" t="s">
        <v>82</v>
      </c>
      <c r="C38" s="86">
        <v>17869</v>
      </c>
      <c r="D38" s="94">
        <v>40205.597916666666</v>
      </c>
      <c r="E38" s="20">
        <v>19985</v>
      </c>
      <c r="F38" s="67">
        <v>40221.413194444445</v>
      </c>
      <c r="G38" s="86">
        <v>17161</v>
      </c>
      <c r="H38" s="39">
        <v>40248</v>
      </c>
      <c r="I38" s="20">
        <v>17888</v>
      </c>
      <c r="J38" s="67">
        <v>40296.478472222225</v>
      </c>
      <c r="K38" s="113">
        <v>52585</v>
      </c>
      <c r="L38" s="112"/>
      <c r="M38" s="26">
        <v>52585</v>
      </c>
      <c r="N38" s="39">
        <v>40304.614583333336</v>
      </c>
      <c r="O38" s="20">
        <v>25967</v>
      </c>
      <c r="P38" s="67">
        <v>40346.416666666664</v>
      </c>
      <c r="Q38" s="75"/>
      <c r="R38" s="77"/>
      <c r="S38" s="75">
        <v>25874</v>
      </c>
      <c r="T38" s="78">
        <v>40354.65625</v>
      </c>
      <c r="U38" s="26">
        <v>28946</v>
      </c>
      <c r="V38" s="39">
        <v>40386.416666666664</v>
      </c>
      <c r="W38" s="29">
        <v>46941</v>
      </c>
      <c r="X38" s="67">
        <v>40400.59375</v>
      </c>
      <c r="Y38" s="93">
        <v>37313</v>
      </c>
      <c r="Z38" s="94">
        <v>40442.59375</v>
      </c>
      <c r="AA38" s="27">
        <v>21543</v>
      </c>
      <c r="AB38" s="67">
        <v>40452.416712962964</v>
      </c>
      <c r="AC38" s="93">
        <v>19583</v>
      </c>
      <c r="AD38" s="39">
        <v>40485.59583333333</v>
      </c>
      <c r="AE38" s="29">
        <v>11479</v>
      </c>
      <c r="AF38" s="67">
        <v>40528.416666666664</v>
      </c>
    </row>
    <row r="39" spans="2:32" ht="14.25">
      <c r="B39" s="17" t="s">
        <v>89</v>
      </c>
      <c r="C39" s="86">
        <v>15640</v>
      </c>
      <c r="D39" s="94">
        <v>40205.59722222222</v>
      </c>
      <c r="E39" s="20">
        <v>12775</v>
      </c>
      <c r="F39" s="67">
        <v>40221.399305555555</v>
      </c>
      <c r="G39" s="86">
        <v>12737</v>
      </c>
      <c r="H39" s="39">
        <v>40247.430555555555</v>
      </c>
      <c r="I39" s="20">
        <v>10646</v>
      </c>
      <c r="J39" s="67">
        <v>40296.475694444445</v>
      </c>
      <c r="K39" s="113">
        <v>29293</v>
      </c>
      <c r="L39" s="112"/>
      <c r="M39" s="26">
        <v>29293</v>
      </c>
      <c r="N39" s="39">
        <v>40304.614583333336</v>
      </c>
      <c r="O39" s="20">
        <v>13840</v>
      </c>
      <c r="P39" s="67">
        <v>40333.65625</v>
      </c>
      <c r="Q39" s="75"/>
      <c r="R39" s="77"/>
      <c r="S39" s="75">
        <v>14203</v>
      </c>
      <c r="T39" s="78">
        <v>40354.663194444445</v>
      </c>
      <c r="U39" s="26">
        <v>15549</v>
      </c>
      <c r="V39" s="39">
        <v>40382.5</v>
      </c>
      <c r="W39" s="29">
        <v>27068</v>
      </c>
      <c r="X39" s="67">
        <v>40400.59375</v>
      </c>
      <c r="Y39" s="93">
        <v>19488</v>
      </c>
      <c r="Z39" s="94">
        <v>40442.59375</v>
      </c>
      <c r="AA39" s="27">
        <v>12261</v>
      </c>
      <c r="AB39" s="67">
        <v>40452.416712962964</v>
      </c>
      <c r="AC39" s="93">
        <v>14552</v>
      </c>
      <c r="AD39" s="39">
        <v>40485.59375</v>
      </c>
      <c r="AE39" s="29">
        <v>6177</v>
      </c>
      <c r="AF39" s="67">
        <v>40528.416666666664</v>
      </c>
    </row>
    <row r="40" spans="2:32" ht="14.25">
      <c r="B40" s="17" t="s">
        <v>83</v>
      </c>
      <c r="C40" s="86">
        <v>99370507</v>
      </c>
      <c r="D40" s="88">
        <v>40206</v>
      </c>
      <c r="E40" s="20">
        <v>122975184</v>
      </c>
      <c r="F40" s="68">
        <v>40214</v>
      </c>
      <c r="G40" s="86">
        <v>80734860</v>
      </c>
      <c r="H40" s="45">
        <v>40247</v>
      </c>
      <c r="I40" s="20">
        <v>101241253</v>
      </c>
      <c r="J40" s="68">
        <v>40284</v>
      </c>
      <c r="K40" s="113">
        <v>173600679</v>
      </c>
      <c r="L40" s="114"/>
      <c r="M40" s="26">
        <v>211139020</v>
      </c>
      <c r="N40" s="45">
        <v>40305</v>
      </c>
      <c r="O40" s="20">
        <v>193656127</v>
      </c>
      <c r="P40" s="68">
        <v>40337</v>
      </c>
      <c r="Q40" s="75"/>
      <c r="R40" s="77"/>
      <c r="S40" s="75">
        <v>130491813</v>
      </c>
      <c r="U40" s="26">
        <v>132701167</v>
      </c>
      <c r="V40" s="45">
        <v>40380</v>
      </c>
      <c r="W40" s="29">
        <v>103566201</v>
      </c>
      <c r="X40" s="68">
        <v>40414</v>
      </c>
      <c r="Y40" s="93">
        <v>85950105</v>
      </c>
      <c r="Z40" s="88">
        <v>40451</v>
      </c>
      <c r="AA40" s="27">
        <v>75369167</v>
      </c>
      <c r="AB40" s="68">
        <v>40470</v>
      </c>
      <c r="AC40" s="93">
        <v>78223220</v>
      </c>
      <c r="AD40" s="39">
        <v>40511</v>
      </c>
      <c r="AE40" s="29">
        <v>54766283</v>
      </c>
      <c r="AF40" s="67">
        <v>40519</v>
      </c>
    </row>
    <row r="41" spans="3:32" ht="14.25">
      <c r="C41" s="30"/>
      <c r="D41" s="40"/>
      <c r="E41" s="20"/>
      <c r="F41" s="50"/>
      <c r="G41" s="30"/>
      <c r="H41" s="40"/>
      <c r="I41" s="20"/>
      <c r="J41" s="20"/>
      <c r="K41" s="118"/>
      <c r="L41" s="118"/>
      <c r="M41" s="30"/>
      <c r="N41" s="40"/>
      <c r="O41" s="20"/>
      <c r="P41" s="50"/>
      <c r="Q41" s="75"/>
      <c r="R41" s="77"/>
      <c r="S41" s="75"/>
      <c r="T41" s="78"/>
      <c r="V41" s="39"/>
      <c r="W41" s="29"/>
      <c r="X41" s="67"/>
      <c r="Y41" s="93"/>
      <c r="Z41" s="94"/>
      <c r="AA41" s="29"/>
      <c r="AB41" s="29"/>
      <c r="AC41" s="93"/>
      <c r="AD41" s="39"/>
      <c r="AE41" s="29"/>
      <c r="AF41" s="67"/>
    </row>
    <row r="42" spans="1:32" ht="14.25">
      <c r="A42" s="5" t="s">
        <v>91</v>
      </c>
      <c r="B42" s="17" t="s">
        <v>44</v>
      </c>
      <c r="C42" s="30"/>
      <c r="D42" s="40"/>
      <c r="E42" s="20"/>
      <c r="F42" s="50"/>
      <c r="G42" s="30"/>
      <c r="H42" s="40"/>
      <c r="I42" s="20"/>
      <c r="J42" s="20"/>
      <c r="K42" s="118"/>
      <c r="L42" s="118"/>
      <c r="M42" s="30"/>
      <c r="N42" s="40"/>
      <c r="O42" s="20"/>
      <c r="P42" s="50"/>
      <c r="Q42" s="75"/>
      <c r="R42" s="77"/>
      <c r="S42" s="75"/>
      <c r="T42" s="78"/>
      <c r="V42" s="39"/>
      <c r="W42" s="29"/>
      <c r="X42" s="67"/>
      <c r="Y42" s="93"/>
      <c r="Z42" s="94"/>
      <c r="AA42" s="27">
        <v>20035</v>
      </c>
      <c r="AB42" s="67">
        <v>40472.422685185185</v>
      </c>
      <c r="AC42" s="93">
        <v>18013</v>
      </c>
      <c r="AD42" s="39">
        <v>40485.60396990741</v>
      </c>
      <c r="AE42" s="29">
        <v>14898</v>
      </c>
      <c r="AF42" s="67">
        <v>40515.33819444444</v>
      </c>
    </row>
    <row r="43" spans="2:32" ht="14.25">
      <c r="B43" s="17" t="s">
        <v>80</v>
      </c>
      <c r="C43" s="30"/>
      <c r="D43" s="40"/>
      <c r="E43" s="20"/>
      <c r="F43" s="50"/>
      <c r="G43" s="30"/>
      <c r="H43" s="40"/>
      <c r="I43" s="20"/>
      <c r="J43" s="20"/>
      <c r="K43" s="118"/>
      <c r="L43" s="118"/>
      <c r="M43" s="30"/>
      <c r="N43" s="40"/>
      <c r="O43" s="20"/>
      <c r="P43" s="50"/>
      <c r="Q43" s="75"/>
      <c r="R43" s="77"/>
      <c r="S43" s="75"/>
      <c r="T43" s="78"/>
      <c r="V43" s="39"/>
      <c r="W43" s="29"/>
      <c r="X43" s="67"/>
      <c r="Y43" s="93"/>
      <c r="Z43" s="94"/>
      <c r="AA43" s="27">
        <v>13052</v>
      </c>
      <c r="AB43" s="67">
        <v>40476.66469907408</v>
      </c>
      <c r="AC43" s="93">
        <v>9732</v>
      </c>
      <c r="AD43" s="39">
        <v>40483.416666666664</v>
      </c>
      <c r="AE43" s="29">
        <v>7532</v>
      </c>
      <c r="AF43" s="67">
        <v>40513.501388888886</v>
      </c>
    </row>
    <row r="44" spans="2:32" ht="14.25">
      <c r="B44" s="17" t="s">
        <v>88</v>
      </c>
      <c r="C44" s="30"/>
      <c r="D44" s="40"/>
      <c r="E44" s="20"/>
      <c r="F44" s="50"/>
      <c r="G44" s="30"/>
      <c r="H44" s="40"/>
      <c r="I44" s="20"/>
      <c r="J44" s="20"/>
      <c r="K44" s="118"/>
      <c r="L44" s="118"/>
      <c r="M44" s="30"/>
      <c r="N44" s="40"/>
      <c r="O44" s="20"/>
      <c r="P44" s="50"/>
      <c r="Q44" s="75"/>
      <c r="R44" s="77"/>
      <c r="S44" s="75"/>
      <c r="T44" s="78"/>
      <c r="V44" s="39"/>
      <c r="W44" s="29"/>
      <c r="X44" s="67"/>
      <c r="Y44" s="93"/>
      <c r="Z44" s="94"/>
      <c r="AA44" s="27">
        <v>12092</v>
      </c>
      <c r="AB44" s="67">
        <v>40476.66458333333</v>
      </c>
      <c r="AC44" s="93">
        <v>7471</v>
      </c>
      <c r="AD44" s="39">
        <v>40485.59982638889</v>
      </c>
      <c r="AE44" s="29">
        <v>5118</v>
      </c>
      <c r="AF44" s="67">
        <v>40513.55486111111</v>
      </c>
    </row>
    <row r="45" spans="2:32" ht="14.25">
      <c r="B45" s="17" t="s">
        <v>82</v>
      </c>
      <c r="C45" s="30"/>
      <c r="D45" s="40"/>
      <c r="E45" s="20"/>
      <c r="F45" s="50"/>
      <c r="G45" s="30"/>
      <c r="H45" s="40"/>
      <c r="I45" s="20"/>
      <c r="J45" s="20"/>
      <c r="K45" s="118"/>
      <c r="L45" s="118"/>
      <c r="M45" s="30"/>
      <c r="N45" s="40"/>
      <c r="O45" s="20"/>
      <c r="P45" s="50"/>
      <c r="Q45" s="75"/>
      <c r="R45" s="77"/>
      <c r="S45" s="75"/>
      <c r="T45" s="78"/>
      <c r="V45" s="39"/>
      <c r="W45" s="29"/>
      <c r="X45" s="67"/>
      <c r="Y45" s="93"/>
      <c r="Z45" s="94"/>
      <c r="AA45" s="27">
        <v>11289</v>
      </c>
      <c r="AB45" s="67">
        <v>40476.66458333333</v>
      </c>
      <c r="AC45" s="93">
        <v>5956</v>
      </c>
      <c r="AD45" s="39">
        <v>40485.59930555556</v>
      </c>
      <c r="AE45" s="29">
        <v>3767</v>
      </c>
      <c r="AF45" s="67">
        <v>40513.55486111111</v>
      </c>
    </row>
    <row r="46" spans="2:32" ht="14.25">
      <c r="B46" s="17" t="s">
        <v>89</v>
      </c>
      <c r="C46" s="30"/>
      <c r="D46" s="40"/>
      <c r="E46" s="20"/>
      <c r="F46" s="50"/>
      <c r="G46" s="30"/>
      <c r="H46" s="40"/>
      <c r="I46" s="20"/>
      <c r="J46" s="20"/>
      <c r="K46" s="118"/>
      <c r="L46" s="118"/>
      <c r="M46" s="30"/>
      <c r="N46" s="40"/>
      <c r="O46" s="20"/>
      <c r="P46" s="50"/>
      <c r="Q46" s="75"/>
      <c r="R46" s="77"/>
      <c r="S46" s="75"/>
      <c r="T46" s="78"/>
      <c r="V46" s="39"/>
      <c r="W46" s="29"/>
      <c r="X46" s="67"/>
      <c r="Y46" s="93"/>
      <c r="Z46" s="94"/>
      <c r="AA46" s="27">
        <v>5660</v>
      </c>
      <c r="AB46" s="67">
        <v>40476.663194444445</v>
      </c>
      <c r="AC46" s="93">
        <v>5067</v>
      </c>
      <c r="AD46" s="39">
        <v>40485.600694444445</v>
      </c>
      <c r="AE46" s="29">
        <v>2850</v>
      </c>
      <c r="AF46" s="67">
        <v>40515.399305555555</v>
      </c>
    </row>
    <row r="47" spans="2:32" ht="14.25">
      <c r="B47" s="17" t="s">
        <v>83</v>
      </c>
      <c r="C47" s="30"/>
      <c r="D47" s="40"/>
      <c r="E47" s="20"/>
      <c r="F47" s="50"/>
      <c r="G47" s="30"/>
      <c r="H47" s="40"/>
      <c r="I47" s="20"/>
      <c r="J47" s="20"/>
      <c r="K47" s="118"/>
      <c r="L47" s="118"/>
      <c r="M47" s="30"/>
      <c r="N47" s="40"/>
      <c r="O47" s="20"/>
      <c r="P47" s="50"/>
      <c r="Q47" s="75"/>
      <c r="R47" s="77"/>
      <c r="S47" s="75"/>
      <c r="T47" s="78"/>
      <c r="V47" s="39"/>
      <c r="W47" s="29"/>
      <c r="X47" s="67"/>
      <c r="Y47" s="93"/>
      <c r="Z47" s="94"/>
      <c r="AA47" s="27">
        <v>36654452</v>
      </c>
      <c r="AB47" s="68">
        <v>40472</v>
      </c>
      <c r="AC47" s="93">
        <v>36741889</v>
      </c>
      <c r="AD47" s="39">
        <v>40498</v>
      </c>
      <c r="AE47" s="29">
        <v>30161625</v>
      </c>
      <c r="AF47" s="67">
        <v>40513</v>
      </c>
    </row>
    <row r="48" spans="3:32" ht="14.25">
      <c r="C48" s="30"/>
      <c r="D48" s="40"/>
      <c r="E48" s="20"/>
      <c r="F48" s="50"/>
      <c r="G48" s="30"/>
      <c r="H48" s="40"/>
      <c r="I48" s="20"/>
      <c r="J48" s="20"/>
      <c r="K48" s="118"/>
      <c r="L48" s="118"/>
      <c r="M48" s="30"/>
      <c r="N48" s="40"/>
      <c r="O48" s="20"/>
      <c r="P48" s="50"/>
      <c r="Q48" s="75"/>
      <c r="R48" s="77"/>
      <c r="S48" s="75"/>
      <c r="T48" s="78"/>
      <c r="V48" s="39"/>
      <c r="W48" s="29"/>
      <c r="X48" s="67"/>
      <c r="Y48" s="93"/>
      <c r="Z48" s="94"/>
      <c r="AA48" s="29"/>
      <c r="AB48" s="29"/>
      <c r="AC48" s="93"/>
      <c r="AD48" s="39"/>
      <c r="AE48" s="29"/>
      <c r="AF48" s="67"/>
    </row>
    <row r="49" spans="1:32" ht="14.25">
      <c r="A49" s="5" t="s">
        <v>73</v>
      </c>
      <c r="B49" s="17" t="s">
        <v>80</v>
      </c>
      <c r="C49" s="26">
        <v>32013</v>
      </c>
      <c r="D49" s="39">
        <v>40206.395949074074</v>
      </c>
      <c r="E49" s="20">
        <v>47465</v>
      </c>
      <c r="F49" s="67">
        <v>40231.395833333336</v>
      </c>
      <c r="G49" s="86">
        <v>38010</v>
      </c>
      <c r="H49" s="39">
        <v>40245.395891203705</v>
      </c>
      <c r="I49" s="20">
        <v>38085</v>
      </c>
      <c r="J49" s="67">
        <v>40294.395833333336</v>
      </c>
      <c r="K49" s="113">
        <v>37760</v>
      </c>
      <c r="L49" s="112">
        <v>40304.614699074074</v>
      </c>
      <c r="M49" s="26">
        <v>106631</v>
      </c>
      <c r="N49" s="39">
        <v>40323.39635416667</v>
      </c>
      <c r="O49" s="20">
        <v>46388</v>
      </c>
      <c r="P49" s="67">
        <v>40336.395833333336</v>
      </c>
      <c r="Q49" s="75"/>
      <c r="R49" s="78"/>
      <c r="S49" s="75">
        <v>44008</v>
      </c>
      <c r="T49" s="78">
        <v>40354.395833333336</v>
      </c>
      <c r="U49" s="26">
        <v>44456</v>
      </c>
      <c r="V49" s="39">
        <v>40372.395833333336</v>
      </c>
      <c r="W49" s="29">
        <v>45318</v>
      </c>
      <c r="X49" s="67">
        <v>40416.666608796295</v>
      </c>
      <c r="Y49" s="93">
        <v>45407</v>
      </c>
      <c r="Z49" s="94">
        <v>40438.666608796295</v>
      </c>
      <c r="AA49" s="29">
        <v>45155</v>
      </c>
      <c r="AB49" s="67">
        <v>40470.666608796295</v>
      </c>
      <c r="AC49" s="93">
        <v>45521</v>
      </c>
      <c r="AD49" s="39">
        <v>40512.666608796295</v>
      </c>
      <c r="AE49" s="20">
        <v>45946</v>
      </c>
      <c r="AF49" s="67">
        <v>40543.665972222225</v>
      </c>
    </row>
    <row r="50" spans="2:32" ht="14.25">
      <c r="B50" s="17" t="s">
        <v>88</v>
      </c>
      <c r="C50" s="26">
        <v>31958</v>
      </c>
      <c r="D50" s="47">
        <v>40206.395833333336</v>
      </c>
      <c r="E50" s="20">
        <v>42403</v>
      </c>
      <c r="F50" s="67">
        <v>40228.395833333336</v>
      </c>
      <c r="G50" s="86">
        <v>37594</v>
      </c>
      <c r="H50" s="39">
        <v>40242.395833333336</v>
      </c>
      <c r="I50" s="20">
        <v>37506</v>
      </c>
      <c r="J50" s="67">
        <v>40282.395833333336</v>
      </c>
      <c r="K50" s="113">
        <v>36939</v>
      </c>
      <c r="L50" s="112"/>
      <c r="M50" s="26">
        <v>66482</v>
      </c>
      <c r="N50" s="39">
        <v>40323.39635416667</v>
      </c>
      <c r="O50" s="20">
        <v>42449</v>
      </c>
      <c r="P50" s="67">
        <v>40333.395833333336</v>
      </c>
      <c r="Q50" s="75"/>
      <c r="R50" s="78"/>
      <c r="S50" s="75">
        <v>41750</v>
      </c>
      <c r="T50" s="78">
        <v>40354.395833333336</v>
      </c>
      <c r="U50" s="26">
        <v>41850</v>
      </c>
      <c r="V50" s="39">
        <v>40368.395833333336</v>
      </c>
      <c r="W50" s="29">
        <v>44169</v>
      </c>
      <c r="X50" s="67">
        <v>40414.416666666664</v>
      </c>
      <c r="Y50" s="93">
        <v>43865</v>
      </c>
      <c r="Z50" s="94">
        <v>40449.416666666664</v>
      </c>
      <c r="AA50" s="29">
        <v>42655</v>
      </c>
      <c r="AB50" s="67">
        <v>40456.416666666664</v>
      </c>
      <c r="AC50" s="93">
        <v>44417</v>
      </c>
      <c r="AD50" s="39">
        <v>40508.541666666664</v>
      </c>
      <c r="AE50" s="20">
        <v>43496</v>
      </c>
      <c r="AF50" s="67">
        <v>40532.395833333336</v>
      </c>
    </row>
    <row r="51" spans="2:32" ht="14.25">
      <c r="B51" s="17" t="s">
        <v>82</v>
      </c>
      <c r="C51" s="26">
        <v>28471</v>
      </c>
      <c r="D51" s="39">
        <v>40198.399305555555</v>
      </c>
      <c r="E51" s="20">
        <v>33711</v>
      </c>
      <c r="F51" s="67">
        <v>40233.416666666664</v>
      </c>
      <c r="G51" s="86">
        <v>31628</v>
      </c>
      <c r="H51" s="39">
        <v>40256.395833333336</v>
      </c>
      <c r="I51" s="20">
        <v>34191</v>
      </c>
      <c r="J51" s="67">
        <v>40294.395833333336</v>
      </c>
      <c r="K51" s="113">
        <v>36416</v>
      </c>
      <c r="L51" s="112"/>
      <c r="M51" s="26">
        <v>36416</v>
      </c>
      <c r="N51" s="39">
        <v>40304.614583333336</v>
      </c>
      <c r="O51" s="20">
        <v>34788</v>
      </c>
      <c r="P51" s="70">
        <v>40347.416666666664</v>
      </c>
      <c r="Q51" s="75"/>
      <c r="R51" s="78"/>
      <c r="S51" s="75">
        <v>36620</v>
      </c>
      <c r="T51" s="78">
        <v>40354.65625</v>
      </c>
      <c r="U51" s="26">
        <v>35711</v>
      </c>
      <c r="V51" s="39">
        <v>40374.416666666664</v>
      </c>
      <c r="W51" s="29">
        <v>41834</v>
      </c>
      <c r="X51" s="67">
        <v>40415.416666666664</v>
      </c>
      <c r="Y51" s="93">
        <v>40412</v>
      </c>
      <c r="Z51" s="94">
        <v>40442.59375</v>
      </c>
      <c r="AA51" s="29">
        <v>35474</v>
      </c>
      <c r="AB51" s="67">
        <v>40452.416666666664</v>
      </c>
      <c r="AC51" s="93">
        <v>39134</v>
      </c>
      <c r="AD51" s="47">
        <v>40485.595138888886</v>
      </c>
      <c r="AE51" s="20">
        <v>33969</v>
      </c>
      <c r="AF51" s="67">
        <v>40528.416666666664</v>
      </c>
    </row>
    <row r="52" spans="2:32" ht="14.25">
      <c r="B52" s="17" t="s">
        <v>89</v>
      </c>
      <c r="C52" s="26">
        <v>26210</v>
      </c>
      <c r="D52" s="39">
        <v>40199.4375</v>
      </c>
      <c r="E52" s="20">
        <v>28833</v>
      </c>
      <c r="F52" s="67">
        <v>40234.395833333336</v>
      </c>
      <c r="G52" s="86">
        <v>25388</v>
      </c>
      <c r="H52" s="39">
        <v>40248.399305555555</v>
      </c>
      <c r="I52" s="20">
        <v>29272</v>
      </c>
      <c r="J52" s="67">
        <v>40284.46875</v>
      </c>
      <c r="K52" s="113">
        <v>33237</v>
      </c>
      <c r="L52" s="112"/>
      <c r="M52" s="26">
        <v>33530</v>
      </c>
      <c r="N52" s="39">
        <v>40305.4375</v>
      </c>
      <c r="O52" s="20">
        <v>32248</v>
      </c>
      <c r="P52" s="67">
        <v>40338.663194444445</v>
      </c>
      <c r="Q52" s="75"/>
      <c r="R52" s="78"/>
      <c r="S52" s="75">
        <v>30389</v>
      </c>
      <c r="T52" s="78">
        <v>40354.663194444445</v>
      </c>
      <c r="U52" s="26">
        <v>29856</v>
      </c>
      <c r="V52" s="39">
        <v>40374.416666666664</v>
      </c>
      <c r="W52" s="29">
        <v>36196</v>
      </c>
      <c r="X52" s="67">
        <v>40414.416666666664</v>
      </c>
      <c r="Y52" s="93">
        <v>32975</v>
      </c>
      <c r="Z52" s="94">
        <v>40422.416666666664</v>
      </c>
      <c r="AA52" s="29">
        <v>32497</v>
      </c>
      <c r="AB52" s="67">
        <v>40452.416666666664</v>
      </c>
      <c r="AC52" s="93">
        <v>35643</v>
      </c>
      <c r="AD52" s="39">
        <v>40485.600694444445</v>
      </c>
      <c r="AE52" s="20">
        <v>26513</v>
      </c>
      <c r="AF52" s="67">
        <v>40513.395833333336</v>
      </c>
    </row>
    <row r="53" spans="2:32" ht="14.25">
      <c r="B53" s="17" t="s">
        <v>83</v>
      </c>
      <c r="C53" s="26">
        <v>360626265</v>
      </c>
      <c r="D53" s="45">
        <v>40200</v>
      </c>
      <c r="E53" s="20">
        <v>406075870</v>
      </c>
      <c r="F53" s="68">
        <v>40214</v>
      </c>
      <c r="G53" s="86">
        <v>309503002</v>
      </c>
      <c r="H53" s="45">
        <v>40262</v>
      </c>
      <c r="I53" s="20">
        <v>382647276</v>
      </c>
      <c r="J53" s="68">
        <v>40284</v>
      </c>
      <c r="K53" s="113">
        <v>516074587</v>
      </c>
      <c r="L53" s="114"/>
      <c r="M53" s="26">
        <v>606565472</v>
      </c>
      <c r="N53" s="45">
        <v>40305</v>
      </c>
      <c r="O53" s="20">
        <v>523976504</v>
      </c>
      <c r="P53" s="68">
        <v>40337</v>
      </c>
      <c r="Q53" s="75"/>
      <c r="R53" s="81"/>
      <c r="S53" s="75">
        <v>396775427</v>
      </c>
      <c r="U53" s="26">
        <v>443002250</v>
      </c>
      <c r="V53" s="45">
        <v>40380</v>
      </c>
      <c r="W53" s="29">
        <v>351402919</v>
      </c>
      <c r="X53" s="68">
        <v>40396</v>
      </c>
      <c r="Y53" s="93">
        <v>328779811</v>
      </c>
      <c r="Z53" s="88">
        <v>40451</v>
      </c>
      <c r="AA53" s="29">
        <v>333218143</v>
      </c>
      <c r="AB53" s="68">
        <v>40470</v>
      </c>
      <c r="AC53" s="93">
        <v>345188615</v>
      </c>
      <c r="AD53" s="88">
        <v>40498</v>
      </c>
      <c r="AE53" s="20">
        <v>288843849</v>
      </c>
      <c r="AF53" s="68">
        <v>40513</v>
      </c>
    </row>
    <row r="54" spans="3:32" ht="14.25">
      <c r="C54" s="26"/>
      <c r="E54" s="20"/>
      <c r="I54" s="20"/>
      <c r="Q54" s="75"/>
      <c r="S54" s="75"/>
      <c r="U54" s="26"/>
      <c r="V54" s="39"/>
      <c r="W54" s="29"/>
      <c r="X54" s="67"/>
      <c r="Y54" s="93"/>
      <c r="Z54" s="94"/>
      <c r="AA54" s="29"/>
      <c r="AB54" s="29"/>
      <c r="AC54" s="93"/>
      <c r="AD54" s="39"/>
      <c r="AE54" s="29"/>
      <c r="AF54" s="67"/>
    </row>
    <row r="55" spans="1:33" ht="14.25">
      <c r="A55" s="5" t="s">
        <v>92</v>
      </c>
      <c r="B55" s="17" t="s">
        <v>44</v>
      </c>
      <c r="C55" s="26">
        <v>4597</v>
      </c>
      <c r="D55" s="102">
        <v>40185.665972222225</v>
      </c>
      <c r="E55" s="20">
        <v>6582</v>
      </c>
      <c r="F55" s="67">
        <v>40228.65972222222</v>
      </c>
      <c r="G55" s="86">
        <v>5342</v>
      </c>
      <c r="H55" s="105" t="s">
        <v>121</v>
      </c>
      <c r="I55" s="20">
        <v>5343</v>
      </c>
      <c r="J55" s="72" t="s">
        <v>121</v>
      </c>
      <c r="K55" s="113">
        <v>5335</v>
      </c>
      <c r="L55" s="119"/>
      <c r="M55" s="26">
        <v>20764</v>
      </c>
      <c r="N55" s="39">
        <v>40323.39635416667</v>
      </c>
      <c r="O55" s="20">
        <v>6804</v>
      </c>
      <c r="P55" s="67">
        <v>40337.395844907405</v>
      </c>
      <c r="Q55" s="75"/>
      <c r="R55" s="78"/>
      <c r="S55" s="75">
        <v>6320</v>
      </c>
      <c r="T55" s="78">
        <v>40354.395844907405</v>
      </c>
      <c r="U55" s="26">
        <v>6601</v>
      </c>
      <c r="V55" s="39">
        <v>40365.395844907405</v>
      </c>
      <c r="W55" s="29">
        <v>6709</v>
      </c>
      <c r="X55" s="133">
        <v>40402.395844907405</v>
      </c>
      <c r="Y55" s="93">
        <v>26361</v>
      </c>
      <c r="Z55" s="87">
        <v>40451.66762731481</v>
      </c>
      <c r="AA55" s="29">
        <v>21432</v>
      </c>
      <c r="AB55" s="72">
        <v>40480.66674768519</v>
      </c>
      <c r="AC55" s="93">
        <v>9203</v>
      </c>
      <c r="AD55" s="46">
        <v>40485.66670138889</v>
      </c>
      <c r="AE55" s="20">
        <v>6406</v>
      </c>
      <c r="AF55" s="67">
        <v>40515.395833333336</v>
      </c>
      <c r="AG55" s="137"/>
    </row>
    <row r="56" spans="2:32" ht="14.25">
      <c r="B56" s="17" t="s">
        <v>80</v>
      </c>
      <c r="C56" s="26">
        <v>4000</v>
      </c>
      <c r="E56" s="20">
        <v>5994</v>
      </c>
      <c r="G56" s="86">
        <v>4750</v>
      </c>
      <c r="I56" s="20">
        <v>4750</v>
      </c>
      <c r="K56" s="113">
        <v>4750</v>
      </c>
      <c r="M56" s="26">
        <v>10969</v>
      </c>
      <c r="O56" s="20">
        <v>5751</v>
      </c>
      <c r="Q56" s="75"/>
      <c r="S56" s="75">
        <v>5664</v>
      </c>
      <c r="U56" s="26">
        <v>5651</v>
      </c>
      <c r="V56" s="39"/>
      <c r="W56" s="29">
        <v>5670</v>
      </c>
      <c r="X56" s="67"/>
      <c r="Y56" s="93">
        <v>5550</v>
      </c>
      <c r="Z56" s="94"/>
      <c r="AA56" s="29">
        <v>5550</v>
      </c>
      <c r="AB56" s="29"/>
      <c r="AC56" s="93">
        <v>5564</v>
      </c>
      <c r="AD56" s="39"/>
      <c r="AE56" s="20">
        <v>5668</v>
      </c>
      <c r="AF56" s="67"/>
    </row>
    <row r="57" spans="2:32" ht="14.25">
      <c r="B57" s="17" t="s">
        <v>88</v>
      </c>
      <c r="C57" s="26">
        <v>3999</v>
      </c>
      <c r="E57" s="20">
        <v>4903</v>
      </c>
      <c r="G57" s="86">
        <v>4749</v>
      </c>
      <c r="I57" s="20">
        <v>4749</v>
      </c>
      <c r="K57" s="113">
        <v>4750</v>
      </c>
      <c r="M57" s="26">
        <v>6173</v>
      </c>
      <c r="O57" s="20">
        <v>5548</v>
      </c>
      <c r="Q57" s="75"/>
      <c r="S57" s="75">
        <v>5254</v>
      </c>
      <c r="U57" s="26">
        <v>5550</v>
      </c>
      <c r="V57" s="39"/>
      <c r="W57" s="29">
        <v>5549</v>
      </c>
      <c r="X57" s="67"/>
      <c r="Y57" s="93">
        <v>5268</v>
      </c>
      <c r="Z57" s="94"/>
      <c r="AA57" s="29">
        <v>4827</v>
      </c>
      <c r="AB57" s="29"/>
      <c r="AC57" s="93">
        <v>5549</v>
      </c>
      <c r="AD57" s="39"/>
      <c r="AE57" s="20">
        <v>5515</v>
      </c>
      <c r="AF57" s="67"/>
    </row>
    <row r="58" spans="2:32" ht="14.25">
      <c r="B58" s="17" t="s">
        <v>82</v>
      </c>
      <c r="C58" s="26">
        <v>2920</v>
      </c>
      <c r="E58" s="20">
        <v>3748</v>
      </c>
      <c r="G58" s="86">
        <v>4059</v>
      </c>
      <c r="I58" s="20">
        <v>3950</v>
      </c>
      <c r="K58" s="113">
        <v>4748</v>
      </c>
      <c r="M58" s="26">
        <v>4748</v>
      </c>
      <c r="O58" s="20">
        <v>5115</v>
      </c>
      <c r="Q58" s="75"/>
      <c r="S58" s="75">
        <v>4217</v>
      </c>
      <c r="U58" s="26">
        <v>4122</v>
      </c>
      <c r="V58" s="39"/>
      <c r="W58" s="29">
        <v>4409</v>
      </c>
      <c r="X58" s="67"/>
      <c r="Y58" s="93">
        <v>4196</v>
      </c>
      <c r="Z58" s="94"/>
      <c r="AA58" s="29">
        <v>3359</v>
      </c>
      <c r="AB58" s="29"/>
      <c r="AC58" s="93">
        <v>3418</v>
      </c>
      <c r="AD58" s="39"/>
      <c r="AE58" s="20">
        <v>2944</v>
      </c>
      <c r="AF58" s="67"/>
    </row>
    <row r="59" spans="2:32" ht="14.25">
      <c r="B59" s="17" t="s">
        <v>89</v>
      </c>
      <c r="C59" s="26">
        <v>2357</v>
      </c>
      <c r="E59" s="20">
        <v>2675</v>
      </c>
      <c r="G59" s="86">
        <v>2537</v>
      </c>
      <c r="I59" s="20">
        <v>2471</v>
      </c>
      <c r="K59" s="113">
        <v>3980</v>
      </c>
      <c r="M59" s="26">
        <v>3980</v>
      </c>
      <c r="O59" s="20">
        <v>4136</v>
      </c>
      <c r="Q59" s="75"/>
      <c r="S59" s="75">
        <v>3024</v>
      </c>
      <c r="U59" s="26">
        <v>3093</v>
      </c>
      <c r="V59" s="39"/>
      <c r="W59" s="29">
        <v>3470</v>
      </c>
      <c r="X59" s="67"/>
      <c r="Y59" s="93">
        <v>3112</v>
      </c>
      <c r="Z59" s="94"/>
      <c r="AA59" s="29">
        <v>3105</v>
      </c>
      <c r="AB59" s="29"/>
      <c r="AC59" s="93">
        <v>3088</v>
      </c>
      <c r="AD59" s="39"/>
      <c r="AE59" s="20">
        <v>1915</v>
      </c>
      <c r="AF59" s="67"/>
    </row>
    <row r="60" spans="2:32" ht="14.25">
      <c r="B60" s="17" t="s">
        <v>83</v>
      </c>
      <c r="C60" s="26">
        <v>32033267</v>
      </c>
      <c r="E60" s="20">
        <v>37816952</v>
      </c>
      <c r="G60" s="86">
        <v>26800671</v>
      </c>
      <c r="I60" s="20">
        <v>31639412</v>
      </c>
      <c r="K60" s="113">
        <v>42655469</v>
      </c>
      <c r="M60" s="26">
        <v>52044540</v>
      </c>
      <c r="O60" s="20">
        <v>43975952</v>
      </c>
      <c r="Q60" s="75"/>
      <c r="S60" s="75">
        <v>33600237</v>
      </c>
      <c r="U60" s="26">
        <v>36250526</v>
      </c>
      <c r="V60" s="39"/>
      <c r="W60" s="29">
        <v>29794213</v>
      </c>
      <c r="X60" s="67"/>
      <c r="Y60" s="93">
        <v>29062442</v>
      </c>
      <c r="Z60" s="94"/>
      <c r="AA60" s="29">
        <v>28020263</v>
      </c>
      <c r="AB60" s="29"/>
      <c r="AC60" s="93">
        <v>28792171</v>
      </c>
      <c r="AD60" s="39"/>
      <c r="AE60" s="20">
        <v>24031464</v>
      </c>
      <c r="AF60" s="67"/>
    </row>
    <row r="61" spans="3:32" ht="14.25">
      <c r="C61" s="26"/>
      <c r="E61" s="20"/>
      <c r="G61" s="86"/>
      <c r="I61" s="20"/>
      <c r="J61" s="67"/>
      <c r="K61" s="112"/>
      <c r="L61" s="112"/>
      <c r="M61" s="26"/>
      <c r="O61" s="20"/>
      <c r="Q61" s="75"/>
      <c r="S61" s="75"/>
      <c r="U61" s="26"/>
      <c r="V61" s="39"/>
      <c r="W61" s="29"/>
      <c r="X61" s="67"/>
      <c r="Y61" s="93"/>
      <c r="Z61" s="94"/>
      <c r="AA61" s="29"/>
      <c r="AB61" s="29"/>
      <c r="AC61" s="93"/>
      <c r="AD61" s="39"/>
      <c r="AE61" s="20"/>
      <c r="AF61" s="67"/>
    </row>
    <row r="62" spans="1:32" ht="14.25">
      <c r="A62" s="5" t="s">
        <v>93</v>
      </c>
      <c r="B62" s="17" t="s">
        <v>44</v>
      </c>
      <c r="C62" s="26">
        <v>5133</v>
      </c>
      <c r="D62" s="103" t="s">
        <v>121</v>
      </c>
      <c r="E62" s="20">
        <v>7119</v>
      </c>
      <c r="F62" s="104" t="s">
        <v>121</v>
      </c>
      <c r="G62" s="86">
        <v>5879</v>
      </c>
      <c r="H62" s="101">
        <v>40263.666608796295</v>
      </c>
      <c r="I62" s="20">
        <v>5901</v>
      </c>
      <c r="J62" s="67">
        <v>40269.66296296296</v>
      </c>
      <c r="K62" s="113">
        <v>5884</v>
      </c>
      <c r="L62" s="112"/>
      <c r="M62" s="26">
        <v>28937</v>
      </c>
      <c r="N62" s="47">
        <v>40323.39638888889</v>
      </c>
      <c r="O62" s="20">
        <v>6898</v>
      </c>
      <c r="P62" s="67">
        <v>40337.66168981481</v>
      </c>
      <c r="Q62" s="75"/>
      <c r="R62" s="78"/>
      <c r="S62" s="75">
        <v>6688</v>
      </c>
      <c r="T62" s="78">
        <v>40354.66643518519</v>
      </c>
      <c r="U62" s="26">
        <v>6724</v>
      </c>
      <c r="V62" s="39">
        <v>40389.659837962965</v>
      </c>
      <c r="W62" s="29">
        <v>6709</v>
      </c>
      <c r="X62" s="133">
        <v>40402.395844907405</v>
      </c>
      <c r="Y62" s="93">
        <v>54076</v>
      </c>
      <c r="Z62" s="87">
        <v>40451.66763888889</v>
      </c>
      <c r="AA62" s="29">
        <v>21432</v>
      </c>
      <c r="AB62" s="72">
        <v>40480.66674768519</v>
      </c>
      <c r="AC62" s="93">
        <v>9203</v>
      </c>
      <c r="AD62" s="46">
        <v>40485.66670138889</v>
      </c>
      <c r="AE62" s="20">
        <v>6732</v>
      </c>
      <c r="AF62" s="72">
        <v>40519.66111111111</v>
      </c>
    </row>
    <row r="63" spans="2:32" ht="14.25">
      <c r="B63" s="17" t="s">
        <v>80</v>
      </c>
      <c r="C63" s="26">
        <v>4226</v>
      </c>
      <c r="E63" s="20">
        <v>6018</v>
      </c>
      <c r="G63" s="86">
        <v>4975</v>
      </c>
      <c r="I63" s="20">
        <v>4976</v>
      </c>
      <c r="J63" s="67"/>
      <c r="K63" s="113">
        <v>4976</v>
      </c>
      <c r="L63" s="112"/>
      <c r="M63" s="26">
        <v>27184</v>
      </c>
      <c r="O63" s="20">
        <v>5979</v>
      </c>
      <c r="Q63" s="75"/>
      <c r="S63" s="75">
        <v>5778</v>
      </c>
      <c r="U63" s="26">
        <v>5779</v>
      </c>
      <c r="V63" s="39"/>
      <c r="W63" s="29">
        <v>5778</v>
      </c>
      <c r="X63" s="67"/>
      <c r="Y63" s="93">
        <v>5778</v>
      </c>
      <c r="Z63" s="94"/>
      <c r="AA63" s="29">
        <v>5780</v>
      </c>
      <c r="AB63" s="29"/>
      <c r="AC63" s="93">
        <v>5781</v>
      </c>
      <c r="AD63" s="39"/>
      <c r="AE63" s="20">
        <v>5779</v>
      </c>
      <c r="AF63" s="67"/>
    </row>
    <row r="64" spans="2:32" ht="14.25">
      <c r="B64" s="17" t="s">
        <v>88</v>
      </c>
      <c r="C64" s="26">
        <v>4226</v>
      </c>
      <c r="E64" s="20">
        <v>5998</v>
      </c>
      <c r="G64" s="86">
        <v>4974</v>
      </c>
      <c r="I64" s="20">
        <v>4925</v>
      </c>
      <c r="J64" s="67"/>
      <c r="K64" s="113">
        <v>4976</v>
      </c>
      <c r="L64" s="112"/>
      <c r="M64" s="26">
        <v>15601</v>
      </c>
      <c r="O64" s="20">
        <v>5811</v>
      </c>
      <c r="Q64" s="75"/>
      <c r="S64" s="75">
        <v>5776</v>
      </c>
      <c r="U64" s="26">
        <v>5643</v>
      </c>
      <c r="V64" s="39"/>
      <c r="W64" s="29">
        <v>5556</v>
      </c>
      <c r="X64" s="67"/>
      <c r="Y64" s="93">
        <v>5550</v>
      </c>
      <c r="Z64" s="94"/>
      <c r="AA64" s="29">
        <v>5550</v>
      </c>
      <c r="AB64" s="29"/>
      <c r="AC64" s="93">
        <v>5550</v>
      </c>
      <c r="AD64" s="39"/>
      <c r="AE64" s="20">
        <v>5550</v>
      </c>
      <c r="AF64" s="67"/>
    </row>
    <row r="65" spans="2:32" ht="14.25">
      <c r="B65" s="17" t="s">
        <v>82</v>
      </c>
      <c r="C65" s="26">
        <v>4000</v>
      </c>
      <c r="E65" s="20">
        <v>5234</v>
      </c>
      <c r="G65" s="86">
        <v>4749</v>
      </c>
      <c r="I65" s="20">
        <v>4750</v>
      </c>
      <c r="J65" s="67"/>
      <c r="K65" s="113">
        <v>4792</v>
      </c>
      <c r="L65" s="112"/>
      <c r="M65" s="26">
        <v>4792</v>
      </c>
      <c r="O65" s="20">
        <v>5284</v>
      </c>
      <c r="Q65" s="75"/>
      <c r="S65" s="75">
        <v>5474</v>
      </c>
      <c r="U65" s="26">
        <v>5268</v>
      </c>
      <c r="V65" s="39"/>
      <c r="W65" s="29">
        <v>5550</v>
      </c>
      <c r="X65" s="67"/>
      <c r="Y65" s="93">
        <v>5361</v>
      </c>
      <c r="Z65" s="94"/>
      <c r="AA65" s="29">
        <v>4537</v>
      </c>
      <c r="AB65" s="29"/>
      <c r="AC65" s="93">
        <v>4811</v>
      </c>
      <c r="AD65" s="39"/>
      <c r="AE65" s="20">
        <v>4426</v>
      </c>
      <c r="AF65" s="67"/>
    </row>
    <row r="66" spans="2:32" ht="14.25">
      <c r="B66" s="17" t="s">
        <v>89</v>
      </c>
      <c r="C66" s="26">
        <v>3855</v>
      </c>
      <c r="E66" s="20">
        <v>4352</v>
      </c>
      <c r="G66" s="86">
        <v>4158</v>
      </c>
      <c r="I66" s="20">
        <v>3980</v>
      </c>
      <c r="J66" s="67"/>
      <c r="K66" s="113">
        <v>4666</v>
      </c>
      <c r="L66" s="112"/>
      <c r="M66" s="26">
        <v>4720</v>
      </c>
      <c r="O66" s="20">
        <v>4735</v>
      </c>
      <c r="Q66" s="75"/>
      <c r="S66" s="75">
        <v>4578</v>
      </c>
      <c r="U66" s="26">
        <v>4691</v>
      </c>
      <c r="V66" s="39"/>
      <c r="W66" s="29">
        <v>4947</v>
      </c>
      <c r="X66" s="67"/>
      <c r="Y66" s="93">
        <v>4629</v>
      </c>
      <c r="Z66" s="94"/>
      <c r="AA66" s="29">
        <v>4168</v>
      </c>
      <c r="AB66" s="29"/>
      <c r="AC66" s="93">
        <v>4288</v>
      </c>
      <c r="AD66" s="39"/>
      <c r="AE66" s="20">
        <v>3456</v>
      </c>
      <c r="AF66" s="67"/>
    </row>
    <row r="67" spans="2:32" ht="14.25">
      <c r="B67" s="17" t="s">
        <v>83</v>
      </c>
      <c r="C67" s="26">
        <v>46571580</v>
      </c>
      <c r="E67" s="20">
        <v>52256783</v>
      </c>
      <c r="G67" s="86">
        <v>42798891</v>
      </c>
      <c r="I67" s="20">
        <v>48997147</v>
      </c>
      <c r="J67" s="67"/>
      <c r="K67" s="113">
        <v>67773968</v>
      </c>
      <c r="L67" s="112"/>
      <c r="M67" s="26">
        <v>79910571</v>
      </c>
      <c r="O67" s="20">
        <v>70073590</v>
      </c>
      <c r="Q67" s="75"/>
      <c r="S67" s="75">
        <v>53340172</v>
      </c>
      <c r="U67" s="26">
        <v>57265118</v>
      </c>
      <c r="V67" s="39"/>
      <c r="W67" s="29">
        <v>45667370</v>
      </c>
      <c r="X67" s="67"/>
      <c r="Y67" s="93">
        <v>43403461</v>
      </c>
      <c r="Z67" s="94"/>
      <c r="AA67" s="29">
        <v>43839302</v>
      </c>
      <c r="AB67" s="29"/>
      <c r="AC67" s="93">
        <v>42914261</v>
      </c>
      <c r="AD67" s="39"/>
      <c r="AE67" s="20">
        <v>37035354</v>
      </c>
      <c r="AF67" s="67"/>
    </row>
    <row r="68" spans="3:32" ht="14.25">
      <c r="C68" s="26"/>
      <c r="E68" s="20"/>
      <c r="G68" s="86"/>
      <c r="I68" s="20"/>
      <c r="J68" s="67"/>
      <c r="K68" s="113"/>
      <c r="L68" s="112"/>
      <c r="M68" s="26"/>
      <c r="O68" s="20"/>
      <c r="Q68" s="75"/>
      <c r="S68" s="75"/>
      <c r="U68" s="26"/>
      <c r="V68" s="39"/>
      <c r="W68" s="29"/>
      <c r="X68" s="67"/>
      <c r="Y68" s="93"/>
      <c r="Z68" s="94"/>
      <c r="AA68" s="29"/>
      <c r="AB68" s="29"/>
      <c r="AC68" s="93"/>
      <c r="AD68" s="39"/>
      <c r="AE68" s="20"/>
      <c r="AF68" s="67"/>
    </row>
    <row r="69" spans="1:32" ht="14.25">
      <c r="A69" s="5" t="s">
        <v>94</v>
      </c>
      <c r="B69" s="17" t="s">
        <v>44</v>
      </c>
      <c r="C69" s="26">
        <v>5336</v>
      </c>
      <c r="D69" s="102">
        <v>40207.662210648145</v>
      </c>
      <c r="E69" s="20">
        <v>6267</v>
      </c>
      <c r="F69" s="67">
        <v>40231.66673611111</v>
      </c>
      <c r="G69" s="86">
        <v>5338</v>
      </c>
      <c r="H69" s="101">
        <v>40247.663252314815</v>
      </c>
      <c r="I69" s="20">
        <v>5557</v>
      </c>
      <c r="J69" s="67">
        <v>40288.6662037037</v>
      </c>
      <c r="K69" s="113">
        <v>5681</v>
      </c>
      <c r="L69" s="112"/>
      <c r="M69" s="26">
        <v>28937</v>
      </c>
      <c r="N69" s="47">
        <v>40323.39638888889</v>
      </c>
      <c r="O69" s="20">
        <v>6798</v>
      </c>
      <c r="P69" s="67">
        <v>40337.395844907405</v>
      </c>
      <c r="Q69" s="75"/>
      <c r="R69" s="78"/>
      <c r="S69" s="75">
        <v>6308</v>
      </c>
      <c r="T69" s="78">
        <v>40354.50208333333</v>
      </c>
      <c r="U69" s="26">
        <v>6598</v>
      </c>
      <c r="V69" s="39">
        <v>40365.395844907405</v>
      </c>
      <c r="W69" s="29">
        <v>6708</v>
      </c>
      <c r="X69" s="133">
        <v>40402.395844907405</v>
      </c>
      <c r="Y69" s="93">
        <v>35222</v>
      </c>
      <c r="Z69" s="87">
        <v>40451.66763888889</v>
      </c>
      <c r="AA69" s="29">
        <v>21432</v>
      </c>
      <c r="AB69" s="72">
        <v>40480.66674768519</v>
      </c>
      <c r="AC69" s="93">
        <v>9203</v>
      </c>
      <c r="AD69" s="46">
        <v>40485.66670138889</v>
      </c>
      <c r="AE69" s="20">
        <v>6600</v>
      </c>
      <c r="AF69" s="72">
        <v>40519.66111111111</v>
      </c>
    </row>
    <row r="70" spans="2:32" ht="14.25">
      <c r="B70" s="17" t="s">
        <v>80</v>
      </c>
      <c r="C70" s="26">
        <v>4107</v>
      </c>
      <c r="E70" s="20">
        <v>5998</v>
      </c>
      <c r="G70" s="86">
        <v>4757</v>
      </c>
      <c r="I70" s="20">
        <v>4756</v>
      </c>
      <c r="J70" s="67"/>
      <c r="K70" s="113">
        <v>4669</v>
      </c>
      <c r="L70" s="112"/>
      <c r="M70" s="26">
        <v>27184</v>
      </c>
      <c r="O70" s="20">
        <v>5880</v>
      </c>
      <c r="Q70" s="75"/>
      <c r="S70" s="75">
        <v>5575</v>
      </c>
      <c r="U70" s="26">
        <v>5754</v>
      </c>
      <c r="V70" s="39"/>
      <c r="W70" s="29">
        <v>5756</v>
      </c>
      <c r="X70" s="67"/>
      <c r="Y70" s="93">
        <v>5755</v>
      </c>
      <c r="Z70" s="94"/>
      <c r="AA70" s="29">
        <v>5755</v>
      </c>
      <c r="AB70" s="29"/>
      <c r="AC70" s="93">
        <v>5753</v>
      </c>
      <c r="AD70" s="39"/>
      <c r="AE70" s="20">
        <v>5754</v>
      </c>
      <c r="AF70" s="67"/>
    </row>
    <row r="71" spans="2:32" ht="14.25">
      <c r="B71" s="17" t="s">
        <v>88</v>
      </c>
      <c r="C71" s="26">
        <v>4011</v>
      </c>
      <c r="E71" s="20">
        <v>5262</v>
      </c>
      <c r="G71" s="86">
        <v>4748</v>
      </c>
      <c r="I71" s="20">
        <v>4749</v>
      </c>
      <c r="J71" s="67"/>
      <c r="K71" s="113">
        <v>4313</v>
      </c>
      <c r="L71" s="112"/>
      <c r="M71" s="26">
        <v>14898</v>
      </c>
      <c r="O71" s="20">
        <v>5390</v>
      </c>
      <c r="Q71" s="75"/>
      <c r="S71" s="75">
        <v>5349</v>
      </c>
      <c r="U71" s="26">
        <v>5734</v>
      </c>
      <c r="V71" s="39"/>
      <c r="W71" s="29">
        <v>5556</v>
      </c>
      <c r="X71" s="67"/>
      <c r="Y71" s="93">
        <v>5550</v>
      </c>
      <c r="Z71" s="94"/>
      <c r="AA71" s="29">
        <v>5550</v>
      </c>
      <c r="AB71" s="29"/>
      <c r="AC71" s="93">
        <v>5566</v>
      </c>
      <c r="AD71" s="39"/>
      <c r="AE71" s="20">
        <v>5550</v>
      </c>
      <c r="AF71" s="67"/>
    </row>
    <row r="72" spans="2:32" ht="14.25">
      <c r="B72" s="17" t="s">
        <v>82</v>
      </c>
      <c r="C72" s="26">
        <v>3796</v>
      </c>
      <c r="E72" s="20">
        <v>3945</v>
      </c>
      <c r="G72" s="86">
        <v>3926</v>
      </c>
      <c r="I72" s="20">
        <v>4431</v>
      </c>
      <c r="J72" s="67"/>
      <c r="K72" s="113">
        <v>4006</v>
      </c>
      <c r="L72" s="112"/>
      <c r="M72" s="26">
        <v>4572</v>
      </c>
      <c r="O72" s="20">
        <v>4218</v>
      </c>
      <c r="Q72" s="75"/>
      <c r="S72" s="75">
        <v>3758</v>
      </c>
      <c r="U72" s="26">
        <v>5533</v>
      </c>
      <c r="V72" s="39"/>
      <c r="W72" s="29">
        <v>5550</v>
      </c>
      <c r="X72" s="67"/>
      <c r="Y72" s="93">
        <v>5550</v>
      </c>
      <c r="Z72" s="94"/>
      <c r="AA72" s="29">
        <v>4995</v>
      </c>
      <c r="AB72" s="29"/>
      <c r="AC72" s="93">
        <v>5550</v>
      </c>
      <c r="AD72" s="39"/>
      <c r="AE72" s="20">
        <v>4822</v>
      </c>
      <c r="AF72" s="67"/>
    </row>
    <row r="73" spans="2:32" ht="14.25">
      <c r="B73" s="17" t="s">
        <v>89</v>
      </c>
      <c r="C73" s="26">
        <v>3517</v>
      </c>
      <c r="E73" s="20">
        <v>3552</v>
      </c>
      <c r="G73" s="86">
        <v>3722</v>
      </c>
      <c r="I73" s="20">
        <v>3769</v>
      </c>
      <c r="J73" s="67"/>
      <c r="K73" s="113">
        <v>3761</v>
      </c>
      <c r="L73" s="112"/>
      <c r="M73" s="26">
        <v>4022</v>
      </c>
      <c r="O73" s="20">
        <v>4069</v>
      </c>
      <c r="Q73" s="75"/>
      <c r="S73" s="75">
        <v>3498</v>
      </c>
      <c r="U73" s="26">
        <v>4900</v>
      </c>
      <c r="V73" s="39"/>
      <c r="W73" s="29">
        <v>5170</v>
      </c>
      <c r="X73" s="67"/>
      <c r="Y73" s="93">
        <v>4736</v>
      </c>
      <c r="Z73" s="94"/>
      <c r="AA73" s="29">
        <v>4483</v>
      </c>
      <c r="AB73" s="29"/>
      <c r="AC73" s="93">
        <v>5004</v>
      </c>
      <c r="AD73" s="39"/>
      <c r="AE73" s="20">
        <v>3580</v>
      </c>
      <c r="AF73" s="67"/>
    </row>
    <row r="74" spans="2:32" ht="14.25">
      <c r="B74" s="17" t="s">
        <v>83</v>
      </c>
      <c r="C74" s="26">
        <v>50186226</v>
      </c>
      <c r="E74" s="20">
        <v>56406420</v>
      </c>
      <c r="G74" s="86">
        <v>41821878</v>
      </c>
      <c r="I74" s="20">
        <v>51050885</v>
      </c>
      <c r="J74" s="67"/>
      <c r="K74" s="113">
        <v>67941001</v>
      </c>
      <c r="L74" s="112"/>
      <c r="M74" s="26">
        <v>77609184</v>
      </c>
      <c r="O74" s="20">
        <v>66297877</v>
      </c>
      <c r="Q74" s="75"/>
      <c r="S74" s="75">
        <v>51260401</v>
      </c>
      <c r="U74" s="26">
        <v>59791249</v>
      </c>
      <c r="V74" s="39"/>
      <c r="W74" s="29">
        <v>46923148</v>
      </c>
      <c r="X74" s="67"/>
      <c r="Y74" s="93">
        <v>43172197</v>
      </c>
      <c r="Z74" s="94"/>
      <c r="AA74" s="29">
        <v>42996470</v>
      </c>
      <c r="AB74" s="29"/>
      <c r="AC74" s="93">
        <v>48145652</v>
      </c>
      <c r="AD74" s="39"/>
      <c r="AE74" s="20">
        <v>38795911</v>
      </c>
      <c r="AF74" s="67"/>
    </row>
    <row r="75" spans="3:32" ht="14.25">
      <c r="C75" s="26"/>
      <c r="E75" s="20"/>
      <c r="G75" s="86"/>
      <c r="I75" s="20"/>
      <c r="J75" s="67"/>
      <c r="K75" s="113"/>
      <c r="L75" s="112"/>
      <c r="M75" s="26"/>
      <c r="O75" s="20"/>
      <c r="Q75" s="75"/>
      <c r="S75" s="75"/>
      <c r="T75" s="78"/>
      <c r="U75" s="26"/>
      <c r="V75" s="39"/>
      <c r="W75" s="29"/>
      <c r="X75" s="67"/>
      <c r="Y75" s="93"/>
      <c r="Z75" s="94"/>
      <c r="AA75" s="29"/>
      <c r="AB75" s="29"/>
      <c r="AC75" s="93"/>
      <c r="AD75" s="39"/>
      <c r="AE75" s="20"/>
      <c r="AF75" s="67"/>
    </row>
    <row r="76" spans="1:32" ht="14.25">
      <c r="A76" s="5" t="s">
        <v>95</v>
      </c>
      <c r="B76" s="17" t="s">
        <v>44</v>
      </c>
      <c r="C76" s="26">
        <v>5530</v>
      </c>
      <c r="D76" s="102">
        <v>40199.660474537035</v>
      </c>
      <c r="E76" s="20">
        <v>6322</v>
      </c>
      <c r="F76" s="67">
        <v>40227.60954861111</v>
      </c>
      <c r="G76" s="86">
        <v>5147</v>
      </c>
      <c r="H76" s="101">
        <v>40262.66203703704</v>
      </c>
      <c r="I76" s="20">
        <v>5257</v>
      </c>
      <c r="J76" s="67">
        <v>40295.66244212963</v>
      </c>
      <c r="K76" s="113">
        <v>5683</v>
      </c>
      <c r="L76" s="112"/>
      <c r="M76" s="26">
        <v>28909</v>
      </c>
      <c r="N76" s="47">
        <v>40323.39638888889</v>
      </c>
      <c r="O76" s="20">
        <v>6798</v>
      </c>
      <c r="P76" s="67">
        <v>40337.395844907405</v>
      </c>
      <c r="Q76" s="75"/>
      <c r="R76" s="78"/>
      <c r="S76" s="75">
        <v>6306</v>
      </c>
      <c r="T76" s="78">
        <v>40354.395844907405</v>
      </c>
      <c r="U76" s="26">
        <v>6981</v>
      </c>
      <c r="V76" s="39">
        <v>40374.66423611111</v>
      </c>
      <c r="W76" s="29">
        <v>6864</v>
      </c>
      <c r="X76" s="67">
        <v>40400.660416666666</v>
      </c>
      <c r="Y76" s="93">
        <v>33734</v>
      </c>
      <c r="Z76" s="87">
        <v>40451.66763888889</v>
      </c>
      <c r="AA76" s="29">
        <v>21432</v>
      </c>
      <c r="AB76" s="72">
        <v>40480.66674768519</v>
      </c>
      <c r="AC76" s="93">
        <v>9203</v>
      </c>
      <c r="AD76" s="46">
        <v>40485.66670138889</v>
      </c>
      <c r="AE76" s="20">
        <v>6870</v>
      </c>
      <c r="AF76" s="72">
        <v>40519.66111111111</v>
      </c>
    </row>
    <row r="77" spans="2:32" ht="14.25">
      <c r="B77" s="17" t="s">
        <v>80</v>
      </c>
      <c r="C77" s="26">
        <v>4253</v>
      </c>
      <c r="E77" s="20">
        <v>5997</v>
      </c>
      <c r="G77" s="86">
        <v>4799</v>
      </c>
      <c r="I77" s="20">
        <v>4794</v>
      </c>
      <c r="J77" s="67"/>
      <c r="K77" s="113">
        <v>4891</v>
      </c>
      <c r="L77" s="112"/>
      <c r="M77" s="26">
        <v>27184</v>
      </c>
      <c r="O77" s="20">
        <v>5916</v>
      </c>
      <c r="Q77" s="75"/>
      <c r="S77" s="75">
        <v>5533</v>
      </c>
      <c r="U77" s="26">
        <v>5810</v>
      </c>
      <c r="V77" s="39"/>
      <c r="W77" s="29">
        <v>5809</v>
      </c>
      <c r="X77" s="67"/>
      <c r="Y77" s="93">
        <v>5808</v>
      </c>
      <c r="Z77" s="94"/>
      <c r="AA77" s="29">
        <v>5807</v>
      </c>
      <c r="AB77" s="29"/>
      <c r="AC77" s="93">
        <v>5807</v>
      </c>
      <c r="AD77" s="39"/>
      <c r="AE77" s="20">
        <v>5807</v>
      </c>
      <c r="AF77" s="67"/>
    </row>
    <row r="78" spans="2:32" ht="14.25">
      <c r="B78" s="17" t="s">
        <v>88</v>
      </c>
      <c r="C78" s="26">
        <v>4041</v>
      </c>
      <c r="E78" s="20">
        <v>5266</v>
      </c>
      <c r="G78" s="86">
        <v>4750</v>
      </c>
      <c r="I78" s="20">
        <v>4746</v>
      </c>
      <c r="J78" s="67"/>
      <c r="K78" s="113">
        <v>4539</v>
      </c>
      <c r="L78" s="112"/>
      <c r="M78" s="26">
        <v>14901</v>
      </c>
      <c r="O78" s="20">
        <v>5729</v>
      </c>
      <c r="Q78" s="75"/>
      <c r="S78" s="75">
        <v>5312</v>
      </c>
      <c r="U78" s="26">
        <v>5810</v>
      </c>
      <c r="V78" s="39"/>
      <c r="W78" s="29">
        <v>5768</v>
      </c>
      <c r="X78" s="67"/>
      <c r="Y78" s="93">
        <v>5678</v>
      </c>
      <c r="Z78" s="94"/>
      <c r="AA78" s="29">
        <v>5687</v>
      </c>
      <c r="AB78" s="29"/>
      <c r="AC78" s="93">
        <v>5804</v>
      </c>
      <c r="AD78" s="39"/>
      <c r="AE78" s="20">
        <v>5806</v>
      </c>
      <c r="AF78" s="67"/>
    </row>
    <row r="79" spans="2:32" ht="14.25">
      <c r="B79" s="17" t="s">
        <v>82</v>
      </c>
      <c r="C79" s="26">
        <v>3992</v>
      </c>
      <c r="E79" s="20">
        <v>4642</v>
      </c>
      <c r="G79" s="86">
        <v>4364</v>
      </c>
      <c r="I79" s="20">
        <v>4355</v>
      </c>
      <c r="J79" s="67"/>
      <c r="K79" s="113">
        <v>4187</v>
      </c>
      <c r="L79" s="112"/>
      <c r="M79" s="26">
        <v>4579</v>
      </c>
      <c r="O79" s="20">
        <v>4945</v>
      </c>
      <c r="Q79" s="75"/>
      <c r="S79" s="75">
        <v>4406</v>
      </c>
      <c r="U79" s="26">
        <v>5509</v>
      </c>
      <c r="V79" s="39"/>
      <c r="W79" s="29">
        <v>5550</v>
      </c>
      <c r="X79" s="67"/>
      <c r="Y79" s="93">
        <v>5549</v>
      </c>
      <c r="Z79" s="94"/>
      <c r="AA79" s="29">
        <v>5549</v>
      </c>
      <c r="AB79" s="29"/>
      <c r="AC79" s="93">
        <v>5550</v>
      </c>
      <c r="AD79" s="39"/>
      <c r="AE79" s="20">
        <v>5550</v>
      </c>
      <c r="AF79" s="67"/>
    </row>
    <row r="80" spans="2:32" ht="14.25">
      <c r="B80" s="17" t="s">
        <v>89</v>
      </c>
      <c r="C80" s="26">
        <v>3679</v>
      </c>
      <c r="E80" s="20">
        <v>4385</v>
      </c>
      <c r="G80" s="86">
        <v>3630</v>
      </c>
      <c r="I80" s="20">
        <v>3971</v>
      </c>
      <c r="J80" s="67"/>
      <c r="K80" s="113">
        <v>4018</v>
      </c>
      <c r="L80" s="112"/>
      <c r="M80" s="26">
        <v>4288</v>
      </c>
      <c r="O80" s="20">
        <v>4167</v>
      </c>
      <c r="Q80" s="75"/>
      <c r="S80" s="75">
        <v>3650</v>
      </c>
      <c r="U80" s="26">
        <v>4970</v>
      </c>
      <c r="V80" s="39"/>
      <c r="W80" s="29">
        <v>5065</v>
      </c>
      <c r="X80" s="67"/>
      <c r="Y80" s="93">
        <v>4734</v>
      </c>
      <c r="Z80" s="94"/>
      <c r="AA80" s="29">
        <v>4731</v>
      </c>
      <c r="AB80" s="29"/>
      <c r="AC80" s="93">
        <v>5435</v>
      </c>
      <c r="AD80" s="39"/>
      <c r="AE80" s="20">
        <v>4529</v>
      </c>
      <c r="AF80" s="67"/>
    </row>
    <row r="81" spans="2:32" ht="14.25">
      <c r="B81" s="17" t="s">
        <v>83</v>
      </c>
      <c r="C81" s="26">
        <v>55538676</v>
      </c>
      <c r="E81" s="20">
        <v>61440489</v>
      </c>
      <c r="G81" s="86">
        <v>46933512</v>
      </c>
      <c r="I81" s="20">
        <v>59635071</v>
      </c>
      <c r="J81" s="67"/>
      <c r="K81" s="113">
        <v>75056704</v>
      </c>
      <c r="L81" s="112"/>
      <c r="M81" s="26">
        <v>85698227</v>
      </c>
      <c r="O81" s="20">
        <v>74502459</v>
      </c>
      <c r="Q81" s="75"/>
      <c r="S81" s="75">
        <v>57501743</v>
      </c>
      <c r="U81" s="26">
        <v>68965238</v>
      </c>
      <c r="V81" s="39"/>
      <c r="W81" s="29">
        <v>55289361</v>
      </c>
      <c r="X81" s="67"/>
      <c r="Y81" s="93">
        <v>49513681</v>
      </c>
      <c r="Z81" s="94"/>
      <c r="AA81" s="29">
        <v>51732972</v>
      </c>
      <c r="AB81" s="29"/>
      <c r="AC81" s="93">
        <v>54441853</v>
      </c>
      <c r="AD81" s="39"/>
      <c r="AE81" s="20">
        <v>43996097</v>
      </c>
      <c r="AF81" s="67"/>
    </row>
    <row r="82" spans="3:32" ht="14.25">
      <c r="C82" s="26"/>
      <c r="E82" s="20"/>
      <c r="G82" s="86"/>
      <c r="I82" s="20"/>
      <c r="J82" s="67"/>
      <c r="K82" s="113"/>
      <c r="L82" s="112"/>
      <c r="M82" s="26"/>
      <c r="N82" s="39"/>
      <c r="O82" s="20"/>
      <c r="P82" s="67"/>
      <c r="Q82" s="75"/>
      <c r="R82" s="78"/>
      <c r="S82" s="75"/>
      <c r="U82" s="26"/>
      <c r="V82" s="39"/>
      <c r="W82" s="29"/>
      <c r="X82" s="67"/>
      <c r="Y82" s="93"/>
      <c r="Z82" s="94"/>
      <c r="AA82" s="29"/>
      <c r="AB82" s="29"/>
      <c r="AC82" s="93"/>
      <c r="AD82" s="39"/>
      <c r="AE82" s="20"/>
      <c r="AF82" s="67"/>
    </row>
    <row r="83" spans="1:32" ht="14.25">
      <c r="A83" s="5" t="s">
        <v>96</v>
      </c>
      <c r="B83" s="17" t="s">
        <v>44</v>
      </c>
      <c r="C83" s="26">
        <v>5060</v>
      </c>
      <c r="D83" s="103" t="s">
        <v>121</v>
      </c>
      <c r="E83" s="20">
        <v>6601</v>
      </c>
      <c r="F83" s="67">
        <v>40232.666608796295</v>
      </c>
      <c r="G83" s="86">
        <v>6063</v>
      </c>
      <c r="H83" s="101">
        <v>40247.666608796295</v>
      </c>
      <c r="I83" s="20">
        <v>6127</v>
      </c>
      <c r="J83" s="67">
        <v>40282.666608796295</v>
      </c>
      <c r="K83" s="113">
        <v>5918</v>
      </c>
      <c r="L83" s="112"/>
      <c r="M83" s="26">
        <v>6207</v>
      </c>
      <c r="N83" s="39">
        <v>40317.660532407404</v>
      </c>
      <c r="O83" s="20">
        <v>6990</v>
      </c>
      <c r="P83" s="67">
        <v>40340.66197916667</v>
      </c>
      <c r="Q83" s="75"/>
      <c r="R83" s="78"/>
      <c r="S83" s="75">
        <v>6701</v>
      </c>
      <c r="T83" s="78">
        <v>40354.66012731481</v>
      </c>
      <c r="U83" s="26">
        <v>7265</v>
      </c>
      <c r="V83" s="39">
        <v>40378.66024305556</v>
      </c>
      <c r="W83" s="29">
        <v>6817</v>
      </c>
      <c r="X83" s="67">
        <v>40420.66371527778</v>
      </c>
      <c r="Y83" s="93">
        <v>33734</v>
      </c>
      <c r="Z83" s="87">
        <v>40451.667025462964</v>
      </c>
      <c r="AA83" s="29">
        <v>17359</v>
      </c>
      <c r="AB83" s="72">
        <v>40480.66674768519</v>
      </c>
      <c r="AC83" s="93">
        <v>6671</v>
      </c>
      <c r="AD83" s="39">
        <v>40512.659780092596</v>
      </c>
      <c r="AE83" s="20">
        <v>6657</v>
      </c>
      <c r="AF83" s="72">
        <v>40519.66111111111</v>
      </c>
    </row>
    <row r="84" spans="2:32" ht="14.25">
      <c r="B84" s="17" t="s">
        <v>80</v>
      </c>
      <c r="C84" s="26">
        <v>4214</v>
      </c>
      <c r="E84" s="20">
        <v>6000</v>
      </c>
      <c r="G84" s="86">
        <v>5019</v>
      </c>
      <c r="I84" s="20">
        <v>4986</v>
      </c>
      <c r="J84" s="67"/>
      <c r="K84" s="113">
        <v>4966</v>
      </c>
      <c r="L84" s="112"/>
      <c r="M84" s="26">
        <v>5030</v>
      </c>
      <c r="O84" s="20">
        <v>5910</v>
      </c>
      <c r="Q84" s="75"/>
      <c r="S84" s="75">
        <v>5809</v>
      </c>
      <c r="U84" s="26">
        <v>5786</v>
      </c>
      <c r="V84" s="39"/>
      <c r="W84" s="29">
        <v>5712</v>
      </c>
      <c r="X84" s="67"/>
      <c r="Y84" s="93">
        <v>5764</v>
      </c>
      <c r="Z84" s="94"/>
      <c r="AA84" s="29">
        <v>5671</v>
      </c>
      <c r="AB84" s="29"/>
      <c r="AC84" s="93">
        <v>5758</v>
      </c>
      <c r="AD84" s="39"/>
      <c r="AE84" s="20">
        <v>5765</v>
      </c>
      <c r="AF84" s="67"/>
    </row>
    <row r="85" spans="2:32" ht="14.25">
      <c r="B85" s="17" t="s">
        <v>88</v>
      </c>
      <c r="C85" s="26">
        <v>4199</v>
      </c>
      <c r="E85" s="20">
        <v>5886</v>
      </c>
      <c r="G85" s="86">
        <v>4750</v>
      </c>
      <c r="I85" s="20">
        <v>4752</v>
      </c>
      <c r="J85" s="67"/>
      <c r="K85" s="113">
        <v>4775</v>
      </c>
      <c r="L85" s="112"/>
      <c r="M85" s="26">
        <v>4791</v>
      </c>
      <c r="O85" s="20">
        <v>5775</v>
      </c>
      <c r="Q85" s="75"/>
      <c r="S85" s="75">
        <v>5687</v>
      </c>
      <c r="U85" s="26">
        <v>5552</v>
      </c>
      <c r="V85" s="39"/>
      <c r="W85" s="29">
        <v>5549</v>
      </c>
      <c r="X85" s="67"/>
      <c r="Y85" s="93">
        <v>5549</v>
      </c>
      <c r="Z85" s="94"/>
      <c r="AA85" s="29">
        <v>5549</v>
      </c>
      <c r="AB85" s="29"/>
      <c r="AC85" s="93">
        <v>5557</v>
      </c>
      <c r="AD85" s="39"/>
      <c r="AE85" s="20">
        <v>5550</v>
      </c>
      <c r="AF85" s="67"/>
    </row>
    <row r="86" spans="2:32" ht="14.25">
      <c r="B86" s="17" t="s">
        <v>82</v>
      </c>
      <c r="C86" s="26">
        <v>3853</v>
      </c>
      <c r="E86" s="20">
        <v>4682</v>
      </c>
      <c r="G86" s="86">
        <v>4444</v>
      </c>
      <c r="I86" s="20">
        <v>4750</v>
      </c>
      <c r="J86" s="67"/>
      <c r="K86" s="113">
        <v>4704</v>
      </c>
      <c r="L86" s="112"/>
      <c r="M86" s="26">
        <v>4734</v>
      </c>
      <c r="O86" s="20">
        <v>4811</v>
      </c>
      <c r="Q86" s="75"/>
      <c r="S86" s="75">
        <v>5111</v>
      </c>
      <c r="U86" s="26">
        <v>4679</v>
      </c>
      <c r="V86" s="39"/>
      <c r="W86" s="29">
        <v>5463</v>
      </c>
      <c r="X86" s="67"/>
      <c r="Y86" s="93">
        <v>4894</v>
      </c>
      <c r="Z86" s="94"/>
      <c r="AA86" s="29">
        <v>4130</v>
      </c>
      <c r="AB86" s="29"/>
      <c r="AC86" s="93">
        <v>4676</v>
      </c>
      <c r="AD86" s="39"/>
      <c r="AE86" s="20">
        <v>4746</v>
      </c>
      <c r="AF86" s="67"/>
    </row>
    <row r="87" spans="2:32" ht="14.25">
      <c r="B87" s="17" t="s">
        <v>89</v>
      </c>
      <c r="C87" s="26">
        <v>3114</v>
      </c>
      <c r="E87" s="20">
        <v>3487</v>
      </c>
      <c r="G87" s="86">
        <v>4243</v>
      </c>
      <c r="I87" s="20">
        <v>3467</v>
      </c>
      <c r="J87" s="67"/>
      <c r="K87" s="113">
        <v>4425</v>
      </c>
      <c r="L87" s="112"/>
      <c r="M87" s="26">
        <v>4445</v>
      </c>
      <c r="O87" s="20">
        <v>4097</v>
      </c>
      <c r="Q87" s="75"/>
      <c r="S87" s="75">
        <v>3883</v>
      </c>
      <c r="U87" s="26">
        <v>4043</v>
      </c>
      <c r="V87" s="39"/>
      <c r="W87" s="29">
        <v>4260</v>
      </c>
      <c r="X87" s="67"/>
      <c r="Y87" s="93">
        <v>3886</v>
      </c>
      <c r="Z87" s="94"/>
      <c r="AA87" s="29">
        <v>3372</v>
      </c>
      <c r="AB87" s="29"/>
      <c r="AC87" s="93">
        <v>4040</v>
      </c>
      <c r="AD87" s="39"/>
      <c r="AE87" s="20">
        <v>2981</v>
      </c>
      <c r="AF87" s="67"/>
    </row>
    <row r="88" spans="2:32" ht="14.25">
      <c r="B88" s="17" t="s">
        <v>83</v>
      </c>
      <c r="C88" s="26">
        <v>38265239</v>
      </c>
      <c r="E88" s="20">
        <v>44566216</v>
      </c>
      <c r="G88" s="86">
        <v>34003849</v>
      </c>
      <c r="I88" s="20">
        <v>42894895</v>
      </c>
      <c r="J88" s="67"/>
      <c r="K88" s="113">
        <v>59270030</v>
      </c>
      <c r="L88" s="112"/>
      <c r="M88" s="26">
        <v>70515598</v>
      </c>
      <c r="O88" s="20">
        <v>58959112</v>
      </c>
      <c r="Q88" s="75"/>
      <c r="S88" s="75">
        <v>45222643</v>
      </c>
      <c r="U88" s="26">
        <v>49229897</v>
      </c>
      <c r="V88" s="39"/>
      <c r="W88" s="29">
        <v>38392765</v>
      </c>
      <c r="X88" s="67"/>
      <c r="Y88" s="93">
        <v>33568239</v>
      </c>
      <c r="Z88" s="94"/>
      <c r="AA88" s="29">
        <v>36033893</v>
      </c>
      <c r="AB88" s="29"/>
      <c r="AC88" s="93">
        <v>36856023</v>
      </c>
      <c r="AD88" s="39"/>
      <c r="AE88" s="20">
        <v>30008754</v>
      </c>
      <c r="AF88" s="67"/>
    </row>
    <row r="89" spans="3:32" ht="14.25">
      <c r="C89" s="26"/>
      <c r="E89" s="20"/>
      <c r="G89" s="86"/>
      <c r="I89" s="20"/>
      <c r="J89" s="67"/>
      <c r="K89" s="113"/>
      <c r="L89" s="112"/>
      <c r="M89" s="26"/>
      <c r="O89" s="20"/>
      <c r="Q89" s="75"/>
      <c r="S89" s="75"/>
      <c r="U89" s="26"/>
      <c r="V89" s="39"/>
      <c r="W89" s="29"/>
      <c r="X89" s="67"/>
      <c r="Y89" s="93"/>
      <c r="Z89" s="94"/>
      <c r="AA89" s="29"/>
      <c r="AB89" s="29"/>
      <c r="AC89" s="93"/>
      <c r="AD89" s="39"/>
      <c r="AE89" s="20"/>
      <c r="AF89" s="67"/>
    </row>
    <row r="90" spans="1:32" ht="14.25">
      <c r="A90" s="5" t="s">
        <v>97</v>
      </c>
      <c r="B90" s="17" t="s">
        <v>44</v>
      </c>
      <c r="C90" s="26">
        <v>4781</v>
      </c>
      <c r="D90" s="102">
        <v>40207.66008101852</v>
      </c>
      <c r="E90" s="20">
        <v>6532</v>
      </c>
      <c r="F90" s="67">
        <v>40232.666608796295</v>
      </c>
      <c r="G90" s="86">
        <v>5593</v>
      </c>
      <c r="H90" s="101">
        <v>40248.666608796295</v>
      </c>
      <c r="I90" s="20">
        <v>5749</v>
      </c>
      <c r="J90" s="67">
        <v>40282.666608796295</v>
      </c>
      <c r="K90" s="113">
        <v>5631</v>
      </c>
      <c r="L90" s="112"/>
      <c r="M90" s="26">
        <v>5658</v>
      </c>
      <c r="N90" s="39">
        <v>40318.666666666664</v>
      </c>
      <c r="O90" s="20">
        <v>6606</v>
      </c>
      <c r="P90" s="67">
        <v>40337.666666666664</v>
      </c>
      <c r="Q90" s="75"/>
      <c r="R90" s="78"/>
      <c r="S90" s="75">
        <v>6445</v>
      </c>
      <c r="T90" s="82">
        <v>40354.666666666664</v>
      </c>
      <c r="U90" s="26">
        <v>6473</v>
      </c>
      <c r="V90" s="39">
        <v>40389.666666666664</v>
      </c>
      <c r="W90" s="29">
        <v>6438</v>
      </c>
      <c r="X90" s="67">
        <v>40400.5937962963</v>
      </c>
      <c r="Y90" s="93">
        <v>29768</v>
      </c>
      <c r="Z90" s="87">
        <v>40451.66701388889</v>
      </c>
      <c r="AA90" s="29">
        <v>17359</v>
      </c>
      <c r="AB90" s="72">
        <v>40480.66674768519</v>
      </c>
      <c r="AC90" s="93">
        <v>6425</v>
      </c>
      <c r="AD90" s="47">
        <v>40491.666666666664</v>
      </c>
      <c r="AE90" s="20">
        <v>6417</v>
      </c>
      <c r="AF90" s="67">
        <v>40518.666666666664</v>
      </c>
    </row>
    <row r="91" spans="2:32" ht="14.25">
      <c r="B91" s="17" t="s">
        <v>80</v>
      </c>
      <c r="C91" s="26">
        <v>4080</v>
      </c>
      <c r="E91" s="20">
        <v>6000</v>
      </c>
      <c r="G91" s="86">
        <v>4766</v>
      </c>
      <c r="I91" s="20">
        <v>4811</v>
      </c>
      <c r="J91" s="67"/>
      <c r="K91" s="113">
        <v>4912</v>
      </c>
      <c r="L91" s="112"/>
      <c r="M91" s="26">
        <v>4912</v>
      </c>
      <c r="O91" s="20">
        <v>5852</v>
      </c>
      <c r="Q91" s="75"/>
      <c r="S91" s="75">
        <v>5591</v>
      </c>
      <c r="U91" s="26">
        <v>5579</v>
      </c>
      <c r="V91" s="39"/>
      <c r="W91" s="29">
        <v>5651</v>
      </c>
      <c r="X91" s="67"/>
      <c r="Y91" s="93">
        <v>5550</v>
      </c>
      <c r="Z91" s="94"/>
      <c r="AA91" s="29">
        <v>5614</v>
      </c>
      <c r="AB91" s="29"/>
      <c r="AC91" s="93">
        <v>5673</v>
      </c>
      <c r="AD91" s="39"/>
      <c r="AE91" s="20">
        <v>5695</v>
      </c>
      <c r="AF91" s="67"/>
    </row>
    <row r="92" spans="2:32" ht="14.25">
      <c r="B92" s="17" t="s">
        <v>88</v>
      </c>
      <c r="C92" s="26">
        <v>4000</v>
      </c>
      <c r="E92" s="20">
        <v>5266</v>
      </c>
      <c r="G92" s="86">
        <v>4749</v>
      </c>
      <c r="I92" s="20">
        <v>4751</v>
      </c>
      <c r="J92" s="67"/>
      <c r="K92" s="113">
        <v>4757</v>
      </c>
      <c r="L92" s="112"/>
      <c r="M92" s="26">
        <v>4757</v>
      </c>
      <c r="O92" s="20">
        <v>5750</v>
      </c>
      <c r="Q92" s="75"/>
      <c r="S92" s="75">
        <v>5005</v>
      </c>
      <c r="U92" s="26">
        <v>5552</v>
      </c>
      <c r="V92" s="39"/>
      <c r="W92" s="29">
        <v>5556</v>
      </c>
      <c r="X92" s="67"/>
      <c r="Y92" s="93">
        <v>5364</v>
      </c>
      <c r="Z92" s="94"/>
      <c r="AA92" s="29">
        <v>5085</v>
      </c>
      <c r="AB92" s="29"/>
      <c r="AC92" s="93">
        <v>5558</v>
      </c>
      <c r="AD92" s="39"/>
      <c r="AE92" s="20">
        <v>5349</v>
      </c>
      <c r="AF92" s="67"/>
    </row>
    <row r="93" spans="2:32" ht="14.25">
      <c r="B93" s="17" t="s">
        <v>82</v>
      </c>
      <c r="C93" s="26">
        <v>3440</v>
      </c>
      <c r="E93" s="20">
        <v>3920</v>
      </c>
      <c r="G93" s="86">
        <v>3716</v>
      </c>
      <c r="I93" s="20">
        <v>3923</v>
      </c>
      <c r="J93" s="67"/>
      <c r="K93" s="113">
        <v>4708</v>
      </c>
      <c r="L93" s="112"/>
      <c r="M93" s="26">
        <v>4708</v>
      </c>
      <c r="O93" s="20">
        <v>5750</v>
      </c>
      <c r="Q93" s="75"/>
      <c r="S93" s="75">
        <v>4412</v>
      </c>
      <c r="U93" s="26">
        <v>3920</v>
      </c>
      <c r="V93" s="39"/>
      <c r="W93" s="29">
        <v>5257</v>
      </c>
      <c r="X93" s="67"/>
      <c r="Y93" s="93">
        <v>4211</v>
      </c>
      <c r="Z93" s="94"/>
      <c r="AA93" s="29">
        <v>3418</v>
      </c>
      <c r="AB93" s="29"/>
      <c r="AC93" s="93">
        <v>4487</v>
      </c>
      <c r="AD93" s="39"/>
      <c r="AE93" s="20">
        <v>3305</v>
      </c>
      <c r="AF93" s="67"/>
    </row>
    <row r="94" spans="2:32" ht="14.25">
      <c r="B94" s="17" t="s">
        <v>89</v>
      </c>
      <c r="C94" s="26">
        <v>2584</v>
      </c>
      <c r="E94" s="20">
        <v>3121</v>
      </c>
      <c r="G94" s="86">
        <v>2606</v>
      </c>
      <c r="I94" s="20">
        <v>2780</v>
      </c>
      <c r="J94" s="67"/>
      <c r="K94" s="113">
        <v>3921</v>
      </c>
      <c r="L94" s="112"/>
      <c r="M94" s="26">
        <v>4000</v>
      </c>
      <c r="O94" s="20">
        <v>4521</v>
      </c>
      <c r="Q94" s="75"/>
      <c r="S94" s="75">
        <v>3002</v>
      </c>
      <c r="U94" s="26">
        <v>3179</v>
      </c>
      <c r="V94" s="39"/>
      <c r="W94" s="29">
        <v>3448</v>
      </c>
      <c r="X94" s="67"/>
      <c r="Y94" s="93">
        <v>3044</v>
      </c>
      <c r="Z94" s="94"/>
      <c r="AA94" s="29">
        <v>2955</v>
      </c>
      <c r="AB94" s="29"/>
      <c r="AC94" s="93">
        <v>3430</v>
      </c>
      <c r="AD94" s="39"/>
      <c r="AE94" s="20">
        <v>2871</v>
      </c>
      <c r="AF94" s="67"/>
    </row>
    <row r="95" spans="2:32" ht="14.25">
      <c r="B95" s="17" t="s">
        <v>83</v>
      </c>
      <c r="C95" s="26">
        <v>32551058</v>
      </c>
      <c r="E95" s="20">
        <v>38104868</v>
      </c>
      <c r="G95" s="86">
        <v>27273539</v>
      </c>
      <c r="I95" s="20">
        <v>33328060</v>
      </c>
      <c r="J95" s="67"/>
      <c r="K95" s="113">
        <v>46348000</v>
      </c>
      <c r="L95" s="112"/>
      <c r="M95" s="26">
        <v>57573045</v>
      </c>
      <c r="O95" s="20">
        <v>47724794</v>
      </c>
      <c r="Q95" s="75"/>
      <c r="S95" s="75">
        <v>34753675</v>
      </c>
      <c r="U95" s="26">
        <v>36915365</v>
      </c>
      <c r="V95" s="39"/>
      <c r="W95" s="29">
        <v>30444432</v>
      </c>
      <c r="X95" s="67"/>
      <c r="Y95" s="93">
        <v>28052041</v>
      </c>
      <c r="Z95" s="94"/>
      <c r="AA95" s="29">
        <v>29091010</v>
      </c>
      <c r="AB95" s="29"/>
      <c r="AC95" s="93">
        <v>28062885</v>
      </c>
      <c r="AD95" s="39"/>
      <c r="AE95" s="20">
        <v>27617951</v>
      </c>
      <c r="AF95" s="67"/>
    </row>
    <row r="96" spans="3:32" ht="14.25">
      <c r="C96" s="26"/>
      <c r="E96" s="20"/>
      <c r="G96" s="86"/>
      <c r="I96" s="20"/>
      <c r="J96" s="67"/>
      <c r="K96" s="113"/>
      <c r="L96" s="112"/>
      <c r="M96" s="26"/>
      <c r="O96" s="20"/>
      <c r="Q96" s="75"/>
      <c r="S96" s="75"/>
      <c r="U96" s="26"/>
      <c r="V96" s="39"/>
      <c r="W96" s="29"/>
      <c r="X96" s="67"/>
      <c r="Y96" s="93"/>
      <c r="Z96" s="94"/>
      <c r="AA96" s="20"/>
      <c r="AB96" s="29"/>
      <c r="AC96" s="93"/>
      <c r="AD96" s="39"/>
      <c r="AE96" s="29"/>
      <c r="AF96" s="67"/>
    </row>
    <row r="97" spans="1:32" ht="14.25">
      <c r="A97" s="5" t="s">
        <v>98</v>
      </c>
      <c r="B97" s="17" t="s">
        <v>44</v>
      </c>
      <c r="C97" s="26">
        <v>4894</v>
      </c>
      <c r="D97" s="102">
        <v>40184.66650462963</v>
      </c>
      <c r="E97" s="20">
        <v>6482</v>
      </c>
      <c r="F97" s="67">
        <v>40228.663310185184</v>
      </c>
      <c r="G97" s="86">
        <v>5636</v>
      </c>
      <c r="H97" s="101">
        <v>40240.39519675926</v>
      </c>
      <c r="I97" s="20">
        <v>5403</v>
      </c>
      <c r="J97" s="67">
        <v>40275.659837962965</v>
      </c>
      <c r="K97" s="113">
        <v>5647</v>
      </c>
      <c r="L97" s="112"/>
      <c r="M97" s="26">
        <v>5735</v>
      </c>
      <c r="N97" s="39">
        <v>40322.4034375</v>
      </c>
      <c r="O97" s="20">
        <v>6773</v>
      </c>
      <c r="P97" s="70">
        <v>40337.66168981481</v>
      </c>
      <c r="Q97" s="75"/>
      <c r="R97" s="82"/>
      <c r="S97" s="75">
        <v>6448</v>
      </c>
      <c r="T97" s="78">
        <v>40354.666666666664</v>
      </c>
      <c r="U97" s="26">
        <v>6527</v>
      </c>
      <c r="V97" s="39">
        <v>40367.66354166667</v>
      </c>
      <c r="W97" s="29">
        <v>6450</v>
      </c>
      <c r="X97" s="67">
        <v>40416.666608796295</v>
      </c>
      <c r="Y97" s="93">
        <v>52016</v>
      </c>
      <c r="Z97" s="87">
        <v>40451.667025462964</v>
      </c>
      <c r="AA97" s="29">
        <v>17362</v>
      </c>
      <c r="AB97" s="72">
        <v>40480.66674768519</v>
      </c>
      <c r="AC97" s="93">
        <v>6487</v>
      </c>
      <c r="AD97" s="47">
        <v>40484.66070601852</v>
      </c>
      <c r="AE97" s="20">
        <v>6504</v>
      </c>
      <c r="AF97" s="72">
        <v>40539.833333333336</v>
      </c>
    </row>
    <row r="98" spans="2:32" ht="14.25">
      <c r="B98" s="17" t="s">
        <v>80</v>
      </c>
      <c r="C98" s="26">
        <v>4178</v>
      </c>
      <c r="E98" s="20">
        <v>5949</v>
      </c>
      <c r="G98" s="86">
        <v>4915</v>
      </c>
      <c r="I98" s="20">
        <v>4902</v>
      </c>
      <c r="J98" s="67"/>
      <c r="K98" s="113">
        <v>4933</v>
      </c>
      <c r="L98" s="112"/>
      <c r="M98" s="26">
        <v>4946</v>
      </c>
      <c r="O98" s="20">
        <v>5813</v>
      </c>
      <c r="Q98" s="75"/>
      <c r="S98" s="75">
        <v>5673</v>
      </c>
      <c r="U98" s="26">
        <v>5728</v>
      </c>
      <c r="V98" s="39"/>
      <c r="W98" s="29">
        <v>5729</v>
      </c>
      <c r="X98" s="67"/>
      <c r="Y98" s="93">
        <v>5723</v>
      </c>
      <c r="Z98" s="94"/>
      <c r="AA98" s="29">
        <v>5726</v>
      </c>
      <c r="AB98" s="29"/>
      <c r="AC98" s="93">
        <v>5726</v>
      </c>
      <c r="AD98" s="39"/>
      <c r="AE98" s="20">
        <v>5725</v>
      </c>
      <c r="AF98" s="67"/>
    </row>
    <row r="99" spans="2:32" ht="14.25">
      <c r="B99" s="17" t="s">
        <v>88</v>
      </c>
      <c r="C99" s="26">
        <v>4178</v>
      </c>
      <c r="E99" s="20">
        <v>5871</v>
      </c>
      <c r="G99" s="86">
        <v>4812</v>
      </c>
      <c r="I99" s="20">
        <v>4772</v>
      </c>
      <c r="J99" s="67"/>
      <c r="K99" s="113">
        <v>4930</v>
      </c>
      <c r="L99" s="112"/>
      <c r="M99" s="26">
        <v>4930</v>
      </c>
      <c r="O99" s="20">
        <v>5640</v>
      </c>
      <c r="Q99" s="75"/>
      <c r="S99" s="75">
        <v>5525</v>
      </c>
      <c r="U99" s="26">
        <v>5574</v>
      </c>
      <c r="V99" s="39"/>
      <c r="W99" s="29">
        <v>5554</v>
      </c>
      <c r="X99" s="67"/>
      <c r="Y99" s="93">
        <v>5555</v>
      </c>
      <c r="Z99" s="94"/>
      <c r="AA99" s="29">
        <v>5551</v>
      </c>
      <c r="AB99" s="29"/>
      <c r="AC99" s="93">
        <v>5555</v>
      </c>
      <c r="AD99" s="39"/>
      <c r="AE99" s="20">
        <v>5553</v>
      </c>
      <c r="AF99" s="67"/>
    </row>
    <row r="100" spans="2:32" ht="14.25">
      <c r="B100" s="17" t="s">
        <v>82</v>
      </c>
      <c r="C100" s="26">
        <v>4000</v>
      </c>
      <c r="E100" s="20">
        <v>4608</v>
      </c>
      <c r="G100" s="86">
        <v>4750</v>
      </c>
      <c r="I100" s="20">
        <v>4707</v>
      </c>
      <c r="J100" s="67"/>
      <c r="K100" s="113">
        <v>4750</v>
      </c>
      <c r="L100" s="112"/>
      <c r="M100" s="26">
        <v>4750</v>
      </c>
      <c r="O100" s="20">
        <v>5056</v>
      </c>
      <c r="Q100" s="75"/>
      <c r="S100" s="75">
        <v>5199</v>
      </c>
      <c r="U100" s="26">
        <v>5550</v>
      </c>
      <c r="V100" s="39"/>
      <c r="W100" s="29">
        <v>5549</v>
      </c>
      <c r="X100" s="67"/>
      <c r="Y100" s="93">
        <v>5549</v>
      </c>
      <c r="Z100" s="94"/>
      <c r="AA100" s="29">
        <v>5134</v>
      </c>
      <c r="AB100" s="29"/>
      <c r="AC100" s="93">
        <v>5358</v>
      </c>
      <c r="AD100" s="39"/>
      <c r="AE100" s="20">
        <v>4765</v>
      </c>
      <c r="AF100" s="67"/>
    </row>
    <row r="101" spans="2:32" ht="14.25">
      <c r="B101" s="17" t="s">
        <v>89</v>
      </c>
      <c r="C101" s="26">
        <v>3653</v>
      </c>
      <c r="E101" s="20">
        <v>4220</v>
      </c>
      <c r="G101" s="86">
        <v>3659</v>
      </c>
      <c r="I101" s="20">
        <v>4283</v>
      </c>
      <c r="J101" s="67"/>
      <c r="K101" s="113">
        <v>4686</v>
      </c>
      <c r="L101" s="112"/>
      <c r="M101" s="26">
        <v>4729</v>
      </c>
      <c r="O101" s="20">
        <v>4643</v>
      </c>
      <c r="Q101" s="75"/>
      <c r="S101" s="75">
        <v>4335</v>
      </c>
      <c r="U101" s="26">
        <v>4487</v>
      </c>
      <c r="V101" s="39"/>
      <c r="W101" s="29">
        <v>4879</v>
      </c>
      <c r="X101" s="67"/>
      <c r="Y101" s="93">
        <v>4514</v>
      </c>
      <c r="Z101" s="94"/>
      <c r="AA101" s="29">
        <v>4487</v>
      </c>
      <c r="AB101" s="29"/>
      <c r="AC101" s="93">
        <v>4843</v>
      </c>
      <c r="AD101" s="39"/>
      <c r="AE101" s="20">
        <v>3720</v>
      </c>
      <c r="AF101" s="67"/>
    </row>
    <row r="102" spans="2:32" ht="14.25">
      <c r="B102" s="17" t="s">
        <v>83</v>
      </c>
      <c r="C102" s="26">
        <v>47820297</v>
      </c>
      <c r="E102" s="20">
        <v>54724381</v>
      </c>
      <c r="G102" s="86">
        <v>41638162</v>
      </c>
      <c r="I102" s="20">
        <v>51516517</v>
      </c>
      <c r="J102" s="67"/>
      <c r="K102" s="113">
        <v>71436553</v>
      </c>
      <c r="L102" s="112"/>
      <c r="M102" s="26">
        <v>84677993</v>
      </c>
      <c r="O102" s="20">
        <v>73330299</v>
      </c>
      <c r="Q102" s="75"/>
      <c r="S102" s="75">
        <v>53122782</v>
      </c>
      <c r="U102" s="26">
        <v>59106034</v>
      </c>
      <c r="V102" s="39"/>
      <c r="W102" s="29">
        <v>47579858</v>
      </c>
      <c r="X102" s="67"/>
      <c r="Y102" s="93">
        <v>43330224</v>
      </c>
      <c r="Z102" s="94"/>
      <c r="AA102" s="29">
        <v>44054319</v>
      </c>
      <c r="AB102" s="29"/>
      <c r="AC102" s="93">
        <v>45630762</v>
      </c>
      <c r="AD102" s="39"/>
      <c r="AE102" s="20">
        <v>37510673</v>
      </c>
      <c r="AF102" s="67"/>
    </row>
    <row r="103" spans="3:32" ht="14.25">
      <c r="C103" s="26"/>
      <c r="E103" s="20"/>
      <c r="G103" s="86"/>
      <c r="I103" s="20"/>
      <c r="J103" s="67"/>
      <c r="K103" s="113"/>
      <c r="L103" s="112"/>
      <c r="M103" s="26"/>
      <c r="O103" s="20"/>
      <c r="Q103" s="75"/>
      <c r="S103" s="75"/>
      <c r="U103" s="26"/>
      <c r="V103" s="39"/>
      <c r="W103" s="29"/>
      <c r="X103" s="67"/>
      <c r="Y103" s="93"/>
      <c r="Z103" s="94"/>
      <c r="AA103" s="29"/>
      <c r="AB103" s="29"/>
      <c r="AC103" s="93"/>
      <c r="AD103" s="39"/>
      <c r="AE103" s="20"/>
      <c r="AF103" s="67"/>
    </row>
    <row r="104" spans="1:32" ht="14.25">
      <c r="A104" s="5" t="s">
        <v>99</v>
      </c>
      <c r="B104" s="17" t="s">
        <v>44</v>
      </c>
      <c r="C104" s="26">
        <v>5056</v>
      </c>
      <c r="D104" s="102">
        <v>40200.66060185185</v>
      </c>
      <c r="E104" s="20">
        <v>6582</v>
      </c>
      <c r="F104" s="67">
        <v>40234.6619212963</v>
      </c>
      <c r="G104" s="86">
        <v>5805</v>
      </c>
      <c r="H104" s="101">
        <v>40248.66527777778</v>
      </c>
      <c r="I104" s="20">
        <v>5919</v>
      </c>
      <c r="J104" s="67">
        <v>40284.659837962965</v>
      </c>
      <c r="K104" s="113">
        <v>5809</v>
      </c>
      <c r="L104" s="112"/>
      <c r="M104" s="26">
        <v>5871</v>
      </c>
      <c r="N104" s="39">
        <v>40316.661458333336</v>
      </c>
      <c r="O104" s="20">
        <v>7143</v>
      </c>
      <c r="P104" s="70">
        <v>40337.66168981481</v>
      </c>
      <c r="Q104" s="75"/>
      <c r="R104" s="78"/>
      <c r="S104" s="75">
        <v>6613</v>
      </c>
      <c r="T104" s="78">
        <v>40354.66059027778</v>
      </c>
      <c r="U104" s="26">
        <v>6725</v>
      </c>
      <c r="V104" s="39">
        <v>40371.66180555556</v>
      </c>
      <c r="W104" s="29">
        <v>6726</v>
      </c>
      <c r="X104" s="67">
        <v>40400.66064814815</v>
      </c>
      <c r="Y104" s="93">
        <v>52013</v>
      </c>
      <c r="Z104" s="87">
        <v>40451.667025462964</v>
      </c>
      <c r="AA104" s="29">
        <v>17359</v>
      </c>
      <c r="AB104" s="72">
        <v>40480.66674768519</v>
      </c>
      <c r="AC104" s="93">
        <v>6700</v>
      </c>
      <c r="AD104" s="39">
        <v>40512.660358796296</v>
      </c>
      <c r="AE104" s="20">
        <v>6776</v>
      </c>
      <c r="AF104" s="67">
        <v>40526.6625</v>
      </c>
    </row>
    <row r="105" spans="2:32" ht="14.25">
      <c r="B105" s="17" t="s">
        <v>80</v>
      </c>
      <c r="C105" s="26">
        <v>4211</v>
      </c>
      <c r="E105" s="20">
        <v>6000</v>
      </c>
      <c r="G105" s="86">
        <v>4935</v>
      </c>
      <c r="I105" s="20">
        <v>4953</v>
      </c>
      <c r="J105" s="67"/>
      <c r="K105" s="113">
        <v>4965</v>
      </c>
      <c r="L105" s="112"/>
      <c r="M105" s="26">
        <v>4984</v>
      </c>
      <c r="O105" s="20">
        <v>5938</v>
      </c>
      <c r="Q105" s="75"/>
      <c r="S105" s="75">
        <v>5769</v>
      </c>
      <c r="T105" s="78"/>
      <c r="U105" s="26">
        <v>5795</v>
      </c>
      <c r="V105" s="39"/>
      <c r="W105" s="29">
        <v>5776</v>
      </c>
      <c r="X105" s="67"/>
      <c r="Y105" s="93">
        <v>5766</v>
      </c>
      <c r="Z105" s="94"/>
      <c r="AA105" s="29">
        <v>5767</v>
      </c>
      <c r="AB105" s="29"/>
      <c r="AC105" s="93">
        <v>5773</v>
      </c>
      <c r="AD105" s="39"/>
      <c r="AE105" s="20">
        <v>5766</v>
      </c>
      <c r="AF105" s="67"/>
    </row>
    <row r="106" spans="2:32" ht="14.25">
      <c r="B106" s="17" t="s">
        <v>88</v>
      </c>
      <c r="C106" s="26">
        <v>4194</v>
      </c>
      <c r="E106" s="20">
        <v>5820</v>
      </c>
      <c r="G106" s="86">
        <v>4882</v>
      </c>
      <c r="I106" s="20">
        <v>4884</v>
      </c>
      <c r="K106" s="113">
        <v>4962</v>
      </c>
      <c r="M106" s="26">
        <v>4966</v>
      </c>
      <c r="O106" s="20">
        <v>5750</v>
      </c>
      <c r="Q106" s="75"/>
      <c r="S106" s="75">
        <v>5679</v>
      </c>
      <c r="T106" s="78"/>
      <c r="U106" s="26">
        <v>5763</v>
      </c>
      <c r="V106" s="39"/>
      <c r="W106" s="29">
        <v>5734</v>
      </c>
      <c r="X106" s="67"/>
      <c r="Y106" s="93">
        <v>5763</v>
      </c>
      <c r="Z106" s="94"/>
      <c r="AA106" s="29">
        <v>5762</v>
      </c>
      <c r="AB106" s="29"/>
      <c r="AC106" s="93">
        <v>5761</v>
      </c>
      <c r="AD106" s="39"/>
      <c r="AE106" s="20">
        <v>5757</v>
      </c>
      <c r="AF106" s="67"/>
    </row>
    <row r="107" spans="2:32" ht="14.25">
      <c r="B107" s="17" t="s">
        <v>82</v>
      </c>
      <c r="C107" s="26">
        <v>4000</v>
      </c>
      <c r="E107" s="20">
        <v>5143</v>
      </c>
      <c r="G107" s="86">
        <v>4753</v>
      </c>
      <c r="I107" s="20">
        <v>4763</v>
      </c>
      <c r="K107" s="113">
        <v>4961</v>
      </c>
      <c r="M107" s="26">
        <v>4962</v>
      </c>
      <c r="O107" s="20">
        <v>5531</v>
      </c>
      <c r="Q107" s="75"/>
      <c r="S107" s="75">
        <v>5519</v>
      </c>
      <c r="T107" s="78"/>
      <c r="U107" s="26">
        <v>5550</v>
      </c>
      <c r="V107" s="39"/>
      <c r="W107" s="29">
        <v>5551</v>
      </c>
      <c r="X107" s="67"/>
      <c r="Y107" s="93">
        <v>5550</v>
      </c>
      <c r="Z107" s="94"/>
      <c r="AA107" s="29">
        <v>5550</v>
      </c>
      <c r="AB107" s="29"/>
      <c r="AC107" s="93">
        <v>5552</v>
      </c>
      <c r="AD107" s="39"/>
      <c r="AE107" s="20">
        <v>5550</v>
      </c>
      <c r="AF107" s="67"/>
    </row>
    <row r="108" spans="2:32" ht="14.25">
      <c r="B108" s="17" t="s">
        <v>89</v>
      </c>
      <c r="C108" s="26">
        <v>4000</v>
      </c>
      <c r="E108" s="20">
        <v>4634</v>
      </c>
      <c r="G108" s="86">
        <v>4188</v>
      </c>
      <c r="I108" s="20">
        <v>4655</v>
      </c>
      <c r="K108" s="113">
        <v>4805</v>
      </c>
      <c r="M108" s="26">
        <v>4809</v>
      </c>
      <c r="O108" s="20">
        <v>5131</v>
      </c>
      <c r="Q108" s="75"/>
      <c r="S108" s="75">
        <v>4896</v>
      </c>
      <c r="T108" s="81"/>
      <c r="U108" s="26">
        <v>4487</v>
      </c>
      <c r="V108" s="39"/>
      <c r="W108" s="29">
        <v>5331</v>
      </c>
      <c r="X108" s="67"/>
      <c r="Y108" s="93">
        <v>5205</v>
      </c>
      <c r="Z108" s="94"/>
      <c r="AA108" s="29">
        <v>5194</v>
      </c>
      <c r="AB108" s="29"/>
      <c r="AC108" s="93">
        <v>5512</v>
      </c>
      <c r="AD108" s="39"/>
      <c r="AE108" s="20">
        <v>4809</v>
      </c>
      <c r="AF108" s="67"/>
    </row>
    <row r="109" spans="2:32" ht="14.25">
      <c r="B109" s="17" t="s">
        <v>83</v>
      </c>
      <c r="C109" s="26">
        <v>57659922</v>
      </c>
      <c r="E109" s="20">
        <v>64544590</v>
      </c>
      <c r="G109" s="86">
        <v>51189387</v>
      </c>
      <c r="I109" s="20">
        <v>63983218</v>
      </c>
      <c r="K109" s="113">
        <v>85592862</v>
      </c>
      <c r="M109" s="26">
        <v>98536314</v>
      </c>
      <c r="O109" s="20">
        <v>89112421</v>
      </c>
      <c r="Q109" s="75"/>
      <c r="S109" s="75">
        <v>67973774</v>
      </c>
      <c r="T109" s="77"/>
      <c r="U109" s="26">
        <v>75569318</v>
      </c>
      <c r="V109" s="39"/>
      <c r="W109" s="29">
        <v>60154363</v>
      </c>
      <c r="X109" s="67"/>
      <c r="Y109" s="93">
        <v>58677526</v>
      </c>
      <c r="Z109" s="94"/>
      <c r="AA109" s="29">
        <v>57449914</v>
      </c>
      <c r="AB109" s="29"/>
      <c r="AC109" s="93">
        <v>60345008</v>
      </c>
      <c r="AD109" s="39"/>
      <c r="AE109" s="20">
        <v>53378205</v>
      </c>
      <c r="AF109" s="67"/>
    </row>
    <row r="110" spans="3:32" ht="14.25">
      <c r="C110" s="26"/>
      <c r="K110" s="113"/>
      <c r="M110" s="26"/>
      <c r="O110" s="27"/>
      <c r="Q110" s="75"/>
      <c r="S110" s="75"/>
      <c r="T110" s="78"/>
      <c r="U110" s="28"/>
      <c r="V110" s="39"/>
      <c r="W110" s="29"/>
      <c r="X110" s="67"/>
      <c r="Y110" s="93"/>
      <c r="Z110" s="94"/>
      <c r="AA110" s="29"/>
      <c r="AB110" s="29"/>
      <c r="AC110" s="93"/>
      <c r="AD110" s="39"/>
      <c r="AE110" s="29"/>
      <c r="AF110" s="67"/>
    </row>
    <row r="111" spans="1:32" ht="14.25">
      <c r="A111" s="5" t="s">
        <v>74</v>
      </c>
      <c r="B111" s="17" t="s">
        <v>80</v>
      </c>
      <c r="C111" s="26">
        <v>35479</v>
      </c>
      <c r="D111" s="39">
        <v>40203.416666666664</v>
      </c>
      <c r="E111" s="20">
        <v>41628</v>
      </c>
      <c r="F111" s="67">
        <v>40234.583333333336</v>
      </c>
      <c r="G111" s="26">
        <v>33498</v>
      </c>
      <c r="H111" s="39">
        <v>40262.395833333336</v>
      </c>
      <c r="I111" s="20">
        <v>48773</v>
      </c>
      <c r="J111" s="67">
        <v>40294.395833333336</v>
      </c>
      <c r="K111" s="113">
        <v>47254</v>
      </c>
      <c r="L111" s="112">
        <v>40304.615277777775</v>
      </c>
      <c r="M111" s="26">
        <v>47254</v>
      </c>
      <c r="N111" s="39">
        <v>40304.615277777775</v>
      </c>
      <c r="O111" s="20">
        <v>40763</v>
      </c>
      <c r="P111" s="67">
        <v>40352.416666666664</v>
      </c>
      <c r="Q111" s="75"/>
      <c r="R111" s="78"/>
      <c r="S111" s="75">
        <v>30910</v>
      </c>
      <c r="T111" s="78">
        <v>40354.65625</v>
      </c>
      <c r="U111" s="26">
        <v>39327</v>
      </c>
      <c r="V111" s="39">
        <v>40386.416666666664</v>
      </c>
      <c r="W111" s="29">
        <v>51421</v>
      </c>
      <c r="X111" s="67">
        <v>40414.416666666664</v>
      </c>
      <c r="Y111" s="93">
        <v>47130</v>
      </c>
      <c r="Z111" s="94">
        <v>40422.416666666664</v>
      </c>
      <c r="AA111" s="20">
        <v>41165</v>
      </c>
      <c r="AB111" s="70">
        <v>40456.416666666664</v>
      </c>
      <c r="AC111" s="93">
        <v>57554</v>
      </c>
      <c r="AD111" s="39">
        <v>40508.54172453703</v>
      </c>
      <c r="AE111" s="20">
        <v>32648</v>
      </c>
      <c r="AF111" s="67">
        <v>40528.416666666664</v>
      </c>
    </row>
    <row r="112" spans="2:32" ht="14.25">
      <c r="B112" s="17" t="s">
        <v>88</v>
      </c>
      <c r="C112" s="26">
        <v>27670</v>
      </c>
      <c r="D112" s="39">
        <v>40203.416666666664</v>
      </c>
      <c r="E112" s="20">
        <v>31217</v>
      </c>
      <c r="F112" s="67">
        <v>40218.52899305556</v>
      </c>
      <c r="G112" s="26">
        <v>23675</v>
      </c>
      <c r="H112" s="39">
        <v>40262.39809027778</v>
      </c>
      <c r="I112" s="20">
        <v>38645</v>
      </c>
      <c r="J112" s="67">
        <v>40294.395833333336</v>
      </c>
      <c r="K112" s="113">
        <v>43006</v>
      </c>
      <c r="L112" s="112"/>
      <c r="M112" s="26">
        <v>43006</v>
      </c>
      <c r="N112" s="39">
        <v>40304.615277777775</v>
      </c>
      <c r="O112" s="20">
        <v>28688</v>
      </c>
      <c r="P112" s="67">
        <v>40352.416666666664</v>
      </c>
      <c r="Q112" s="75"/>
      <c r="R112" s="78"/>
      <c r="S112" s="75">
        <v>25041</v>
      </c>
      <c r="T112" s="78">
        <v>40354.65625</v>
      </c>
      <c r="U112" s="26">
        <v>29590</v>
      </c>
      <c r="V112" s="39">
        <v>40381.65798611111</v>
      </c>
      <c r="W112" s="29">
        <v>41963</v>
      </c>
      <c r="X112" s="67">
        <v>40414.416666666664</v>
      </c>
      <c r="Y112" s="93">
        <v>37806</v>
      </c>
      <c r="Z112" s="94">
        <v>40422.416666666664</v>
      </c>
      <c r="AA112" s="20">
        <v>30999</v>
      </c>
      <c r="AB112" s="70">
        <v>40456.416666666664</v>
      </c>
      <c r="AC112" s="93">
        <v>31710</v>
      </c>
      <c r="AD112" s="39">
        <v>40508.541666666664</v>
      </c>
      <c r="AE112" s="20">
        <v>24292</v>
      </c>
      <c r="AF112" s="67">
        <v>40528.416666666664</v>
      </c>
    </row>
    <row r="113" spans="2:32" ht="14.25">
      <c r="B113" s="17" t="s">
        <v>82</v>
      </c>
      <c r="C113" s="26">
        <v>21477</v>
      </c>
      <c r="D113" s="39">
        <v>40198.399305555555</v>
      </c>
      <c r="E113" s="20">
        <v>24875</v>
      </c>
      <c r="F113" s="67">
        <v>40218.52847222222</v>
      </c>
      <c r="G113" s="26">
        <v>20812</v>
      </c>
      <c r="H113" s="39">
        <v>40248.399305555555</v>
      </c>
      <c r="I113" s="20">
        <v>26717</v>
      </c>
      <c r="J113" s="67">
        <v>40294.395833333336</v>
      </c>
      <c r="K113" s="113">
        <v>37593</v>
      </c>
      <c r="L113" s="112"/>
      <c r="M113" s="26">
        <v>37593</v>
      </c>
      <c r="N113" s="39">
        <v>40304.614583333336</v>
      </c>
      <c r="O113" s="20">
        <v>21014</v>
      </c>
      <c r="P113" s="67">
        <v>40333.521527777775</v>
      </c>
      <c r="Q113" s="75"/>
      <c r="R113" s="78"/>
      <c r="S113" s="75">
        <v>21431</v>
      </c>
      <c r="T113" s="78">
        <v>40354.65625</v>
      </c>
      <c r="U113" s="26">
        <v>22784</v>
      </c>
      <c r="V113" s="39">
        <v>40386.416666666664</v>
      </c>
      <c r="W113" s="29">
        <v>33927</v>
      </c>
      <c r="X113" s="67">
        <v>40400.59375</v>
      </c>
      <c r="Y113" s="93">
        <v>28703</v>
      </c>
      <c r="Z113" s="94">
        <v>40442.59375</v>
      </c>
      <c r="AA113" s="20">
        <v>20792</v>
      </c>
      <c r="AB113" s="70">
        <v>40456.416666666664</v>
      </c>
      <c r="AC113" s="93">
        <v>23239</v>
      </c>
      <c r="AD113" s="39">
        <v>40485.595138888886</v>
      </c>
      <c r="AE113" s="20">
        <v>18587</v>
      </c>
      <c r="AF113" s="67">
        <v>40528.416666666664</v>
      </c>
    </row>
    <row r="114" spans="2:32" ht="14.25">
      <c r="B114" s="17" t="s">
        <v>89</v>
      </c>
      <c r="C114" s="26">
        <v>17955</v>
      </c>
      <c r="D114" s="39">
        <v>40199.4375</v>
      </c>
      <c r="E114" s="20">
        <v>17336</v>
      </c>
      <c r="F114" s="67">
        <v>40214.399305555555</v>
      </c>
      <c r="G114" s="26">
        <v>15763</v>
      </c>
      <c r="H114" s="39">
        <v>40249.399305555555</v>
      </c>
      <c r="I114" s="20">
        <v>16190</v>
      </c>
      <c r="J114" s="70">
        <v>40295.475694444445</v>
      </c>
      <c r="K114" s="113">
        <v>28715</v>
      </c>
      <c r="L114" s="120"/>
      <c r="M114" s="26">
        <v>28715</v>
      </c>
      <c r="N114" s="39">
        <v>40304.614583333336</v>
      </c>
      <c r="O114" s="20">
        <v>16235</v>
      </c>
      <c r="P114" s="67">
        <v>40338.663194444445</v>
      </c>
      <c r="Q114" s="75"/>
      <c r="R114" s="78"/>
      <c r="S114" s="75">
        <v>16668</v>
      </c>
      <c r="T114" s="78">
        <v>40354.65972222222</v>
      </c>
      <c r="U114" s="26">
        <v>18668</v>
      </c>
      <c r="V114" s="39">
        <v>40382.5</v>
      </c>
      <c r="W114" s="29">
        <v>23161</v>
      </c>
      <c r="X114" s="67">
        <v>40400.59375</v>
      </c>
      <c r="Y114" s="93">
        <v>19555</v>
      </c>
      <c r="Z114" s="94">
        <v>40442.59375</v>
      </c>
      <c r="AA114" s="20">
        <v>16104</v>
      </c>
      <c r="AB114" s="70">
        <v>40452.416666666664</v>
      </c>
      <c r="AC114" s="93">
        <v>18183</v>
      </c>
      <c r="AD114" s="39">
        <v>40485.600694444445</v>
      </c>
      <c r="AE114" s="20">
        <v>13907</v>
      </c>
      <c r="AF114" s="67">
        <v>40513.395833333336</v>
      </c>
    </row>
    <row r="115" spans="2:32" ht="14.25">
      <c r="B115" s="17" t="s">
        <v>83</v>
      </c>
      <c r="C115" s="26">
        <v>188478401</v>
      </c>
      <c r="D115" s="45">
        <v>40200</v>
      </c>
      <c r="E115" s="20">
        <v>204469772</v>
      </c>
      <c r="F115" s="68">
        <v>40214</v>
      </c>
      <c r="G115" s="26">
        <v>146849410</v>
      </c>
      <c r="H115" s="45">
        <v>40262</v>
      </c>
      <c r="I115" s="20">
        <v>178628496</v>
      </c>
      <c r="J115" s="68">
        <v>40284</v>
      </c>
      <c r="K115" s="113">
        <v>276898074</v>
      </c>
      <c r="L115" s="114"/>
      <c r="M115" s="26">
        <v>318060749</v>
      </c>
      <c r="N115" s="45">
        <v>40305</v>
      </c>
      <c r="O115" s="20">
        <v>238989436</v>
      </c>
      <c r="P115" s="68">
        <v>40337</v>
      </c>
      <c r="Q115" s="75"/>
      <c r="R115" s="81"/>
      <c r="S115" s="75">
        <v>179858182</v>
      </c>
      <c r="T115" s="77"/>
      <c r="U115" s="26">
        <v>205679517</v>
      </c>
      <c r="V115" s="45">
        <v>40380</v>
      </c>
      <c r="W115" s="29">
        <v>155063826</v>
      </c>
      <c r="X115" s="68">
        <v>40401</v>
      </c>
      <c r="Y115" s="93">
        <v>145762826</v>
      </c>
      <c r="Z115" s="88">
        <v>40451</v>
      </c>
      <c r="AA115" s="20">
        <v>143209685</v>
      </c>
      <c r="AB115" s="68">
        <v>40470</v>
      </c>
      <c r="AC115" s="93">
        <v>144539235</v>
      </c>
      <c r="AD115" s="88">
        <v>40498</v>
      </c>
      <c r="AE115" s="20">
        <v>128593226</v>
      </c>
      <c r="AF115" s="68">
        <v>40513</v>
      </c>
    </row>
    <row r="116" spans="3:32" ht="14.25">
      <c r="C116" s="26"/>
      <c r="D116" s="40"/>
      <c r="E116" s="20"/>
      <c r="F116" s="50"/>
      <c r="G116" s="30"/>
      <c r="H116" s="40"/>
      <c r="I116" s="20"/>
      <c r="J116" s="20"/>
      <c r="K116" s="113"/>
      <c r="L116" s="118"/>
      <c r="M116" s="26"/>
      <c r="N116" s="40"/>
      <c r="O116" s="20"/>
      <c r="P116" s="50"/>
      <c r="Q116" s="75"/>
      <c r="R116" s="77"/>
      <c r="S116" s="75"/>
      <c r="T116" s="77"/>
      <c r="U116" s="26"/>
      <c r="V116" s="39"/>
      <c r="W116" s="29"/>
      <c r="X116" s="67"/>
      <c r="Y116" s="93"/>
      <c r="Z116" s="94"/>
      <c r="AA116" s="20"/>
      <c r="AB116" s="67"/>
      <c r="AC116" s="93"/>
      <c r="AD116" s="39"/>
      <c r="AE116" s="20"/>
      <c r="AF116" s="67"/>
    </row>
    <row r="117" spans="1:32" ht="14.25">
      <c r="A117" s="5" t="s">
        <v>100</v>
      </c>
      <c r="B117" s="17" t="s">
        <v>44</v>
      </c>
      <c r="C117" s="26">
        <v>18009</v>
      </c>
      <c r="D117" s="102">
        <v>40182.66673611111</v>
      </c>
      <c r="E117" s="20">
        <v>26239</v>
      </c>
      <c r="F117" s="67">
        <v>40218.66667824074</v>
      </c>
      <c r="G117" s="26">
        <v>18009</v>
      </c>
      <c r="H117" s="102">
        <v>40254.66674768519</v>
      </c>
      <c r="I117" s="20">
        <v>28463</v>
      </c>
      <c r="J117" s="67">
        <v>40294.39586805556</v>
      </c>
      <c r="K117" s="113">
        <v>18128</v>
      </c>
      <c r="L117" s="112"/>
      <c r="M117" s="26">
        <v>73835</v>
      </c>
      <c r="N117" s="39">
        <v>40322.667175925926</v>
      </c>
      <c r="O117" s="20">
        <v>62876</v>
      </c>
      <c r="P117" s="67">
        <v>40337.66673611111</v>
      </c>
      <c r="Q117" s="75"/>
      <c r="R117" s="78"/>
      <c r="S117" s="75">
        <v>35798</v>
      </c>
      <c r="T117" s="78">
        <v>40354.66673611111</v>
      </c>
      <c r="U117" s="26">
        <v>69246</v>
      </c>
      <c r="V117" s="39">
        <v>40385.66674768519</v>
      </c>
      <c r="W117" s="29">
        <v>71859</v>
      </c>
      <c r="X117" s="67">
        <v>40406.67569444444</v>
      </c>
      <c r="Y117" s="93">
        <v>58701</v>
      </c>
      <c r="Z117" s="94">
        <v>40448.677094907405</v>
      </c>
      <c r="AA117" s="20">
        <v>77834</v>
      </c>
      <c r="AB117" s="67">
        <v>40480.66675925926</v>
      </c>
      <c r="AC117" s="93">
        <v>69459</v>
      </c>
      <c r="AD117" s="39">
        <v>40483.66674768519</v>
      </c>
      <c r="AE117" s="20">
        <v>62631</v>
      </c>
      <c r="AF117" s="67">
        <v>40533.666666666664</v>
      </c>
    </row>
    <row r="118" spans="2:32" ht="14.25">
      <c r="B118" s="17" t="s">
        <v>80</v>
      </c>
      <c r="C118" s="26">
        <v>10868</v>
      </c>
      <c r="D118" s="40"/>
      <c r="E118" s="20">
        <v>14014</v>
      </c>
      <c r="F118" s="50"/>
      <c r="G118" s="26">
        <v>11406</v>
      </c>
      <c r="H118" s="40"/>
      <c r="I118" s="20">
        <v>17435</v>
      </c>
      <c r="J118" s="67"/>
      <c r="K118" s="113">
        <v>15904</v>
      </c>
      <c r="L118" s="112"/>
      <c r="M118" s="26">
        <v>15904</v>
      </c>
      <c r="N118" s="40"/>
      <c r="O118" s="20">
        <v>14729</v>
      </c>
      <c r="P118" s="50"/>
      <c r="Q118" s="75"/>
      <c r="R118" s="77"/>
      <c r="S118" s="75">
        <v>13166</v>
      </c>
      <c r="T118" s="78"/>
      <c r="U118" s="26">
        <v>13564</v>
      </c>
      <c r="V118" s="39"/>
      <c r="W118" s="29">
        <v>16924</v>
      </c>
      <c r="X118" s="67"/>
      <c r="Y118" s="93">
        <v>15998</v>
      </c>
      <c r="Z118" s="94"/>
      <c r="AA118" s="20">
        <v>14108</v>
      </c>
      <c r="AB118" s="67"/>
      <c r="AC118" s="93">
        <v>22130</v>
      </c>
      <c r="AD118" s="39"/>
      <c r="AE118" s="20">
        <v>12110</v>
      </c>
      <c r="AF118" s="67"/>
    </row>
    <row r="119" spans="2:32" ht="14.25">
      <c r="B119" s="17" t="s">
        <v>88</v>
      </c>
      <c r="C119" s="26">
        <v>8387</v>
      </c>
      <c r="D119" s="40"/>
      <c r="E119" s="20">
        <v>11038</v>
      </c>
      <c r="F119" s="50"/>
      <c r="G119" s="26">
        <v>9356</v>
      </c>
      <c r="H119" s="40"/>
      <c r="I119" s="20">
        <v>15371</v>
      </c>
      <c r="J119" s="67"/>
      <c r="K119" s="113">
        <v>15297</v>
      </c>
      <c r="L119" s="112"/>
      <c r="M119" s="26">
        <v>15297</v>
      </c>
      <c r="N119" s="40"/>
      <c r="O119" s="20">
        <v>11607</v>
      </c>
      <c r="P119" s="50"/>
      <c r="Q119" s="75"/>
      <c r="R119" s="77"/>
      <c r="S119" s="75">
        <v>10681</v>
      </c>
      <c r="T119" s="77"/>
      <c r="U119" s="26">
        <v>10426</v>
      </c>
      <c r="V119" s="39"/>
      <c r="W119" s="29">
        <v>14662</v>
      </c>
      <c r="X119" s="67"/>
      <c r="Y119" s="93">
        <v>12710</v>
      </c>
      <c r="Z119" s="94"/>
      <c r="AA119" s="20">
        <v>10794</v>
      </c>
      <c r="AB119" s="67"/>
      <c r="AC119" s="93">
        <v>11482</v>
      </c>
      <c r="AD119" s="39"/>
      <c r="AE119" s="20">
        <v>10861</v>
      </c>
      <c r="AF119" s="67"/>
    </row>
    <row r="120" spans="2:32" ht="14.25">
      <c r="B120" s="17" t="s">
        <v>82</v>
      </c>
      <c r="C120" s="26">
        <v>7030</v>
      </c>
      <c r="D120" s="40"/>
      <c r="E120" s="20">
        <v>8469</v>
      </c>
      <c r="F120" s="50"/>
      <c r="G120" s="26">
        <v>8105</v>
      </c>
      <c r="H120" s="40"/>
      <c r="I120" s="20">
        <v>11189</v>
      </c>
      <c r="J120" s="67"/>
      <c r="K120" s="113">
        <v>13190</v>
      </c>
      <c r="L120" s="112"/>
      <c r="M120" s="26">
        <v>13190</v>
      </c>
      <c r="N120" s="40"/>
      <c r="O120" s="20">
        <v>8377</v>
      </c>
      <c r="P120" s="50"/>
      <c r="Q120" s="75"/>
      <c r="R120" s="77"/>
      <c r="S120" s="75">
        <v>8279</v>
      </c>
      <c r="T120" s="77"/>
      <c r="U120" s="26">
        <v>7421</v>
      </c>
      <c r="V120" s="39"/>
      <c r="W120" s="29">
        <v>12369</v>
      </c>
      <c r="X120" s="67"/>
      <c r="Y120" s="93">
        <v>10396</v>
      </c>
      <c r="Z120" s="94"/>
      <c r="AA120" s="20">
        <v>7589</v>
      </c>
      <c r="AB120" s="67"/>
      <c r="AC120" s="93">
        <v>7453</v>
      </c>
      <c r="AD120" s="39"/>
      <c r="AE120" s="20">
        <v>6124</v>
      </c>
      <c r="AF120" s="67"/>
    </row>
    <row r="121" spans="2:32" ht="14.25">
      <c r="B121" s="17" t="s">
        <v>89</v>
      </c>
      <c r="C121" s="26">
        <v>5463</v>
      </c>
      <c r="D121" s="40"/>
      <c r="E121" s="20">
        <v>5701</v>
      </c>
      <c r="F121" s="50"/>
      <c r="G121" s="26">
        <v>5656</v>
      </c>
      <c r="H121" s="40"/>
      <c r="I121" s="20">
        <v>5250</v>
      </c>
      <c r="J121" s="67"/>
      <c r="K121" s="113">
        <v>10696</v>
      </c>
      <c r="L121" s="112"/>
      <c r="M121" s="26">
        <v>10696</v>
      </c>
      <c r="N121" s="40"/>
      <c r="O121" s="20">
        <v>6812</v>
      </c>
      <c r="P121" s="50"/>
      <c r="Q121" s="75"/>
      <c r="R121" s="77"/>
      <c r="S121" s="75">
        <v>5905</v>
      </c>
      <c r="T121" s="77"/>
      <c r="U121" s="26">
        <v>6344</v>
      </c>
      <c r="V121" s="39"/>
      <c r="W121" s="29">
        <v>7813</v>
      </c>
      <c r="X121" s="67"/>
      <c r="Y121" s="93">
        <v>6540</v>
      </c>
      <c r="Z121" s="94"/>
      <c r="AA121" s="20">
        <v>5032</v>
      </c>
      <c r="AB121" s="67"/>
      <c r="AC121" s="93">
        <v>5591</v>
      </c>
      <c r="AD121" s="39"/>
      <c r="AE121" s="20">
        <v>4154</v>
      </c>
      <c r="AF121" s="67"/>
    </row>
    <row r="122" spans="2:32" ht="14.25">
      <c r="B122" s="17" t="s">
        <v>83</v>
      </c>
      <c r="C122" s="26">
        <v>58866086</v>
      </c>
      <c r="D122" s="40"/>
      <c r="E122" s="20">
        <v>62322610</v>
      </c>
      <c r="F122" s="50"/>
      <c r="G122" s="26">
        <v>47176603</v>
      </c>
      <c r="H122" s="40"/>
      <c r="I122" s="20">
        <v>54791651</v>
      </c>
      <c r="J122" s="67"/>
      <c r="K122" s="113">
        <v>85970262</v>
      </c>
      <c r="L122" s="112"/>
      <c r="M122" s="26">
        <v>97525373</v>
      </c>
      <c r="N122" s="40"/>
      <c r="O122" s="20">
        <v>75751693</v>
      </c>
      <c r="P122" s="50"/>
      <c r="Q122" s="75"/>
      <c r="R122" s="77"/>
      <c r="S122" s="75">
        <v>57308860</v>
      </c>
      <c r="T122" s="77"/>
      <c r="U122" s="26">
        <v>62976276</v>
      </c>
      <c r="V122" s="39"/>
      <c r="W122" s="29">
        <v>47704766</v>
      </c>
      <c r="X122" s="67"/>
      <c r="Y122" s="93">
        <v>44301995</v>
      </c>
      <c r="Z122" s="94"/>
      <c r="AA122" s="20">
        <v>42857088</v>
      </c>
      <c r="AB122" s="67"/>
      <c r="AC122" s="93">
        <v>43229587</v>
      </c>
      <c r="AD122" s="39"/>
      <c r="AE122" s="20">
        <v>37172524</v>
      </c>
      <c r="AF122" s="67"/>
    </row>
    <row r="123" spans="3:32" ht="14.25">
      <c r="C123" s="26"/>
      <c r="D123" s="40"/>
      <c r="E123" s="20"/>
      <c r="F123" s="50"/>
      <c r="G123" s="26"/>
      <c r="H123" s="40"/>
      <c r="I123" s="20"/>
      <c r="J123" s="67"/>
      <c r="K123" s="113"/>
      <c r="L123" s="112"/>
      <c r="M123" s="26"/>
      <c r="N123" s="40"/>
      <c r="O123" s="20"/>
      <c r="P123" s="50"/>
      <c r="Q123" s="75"/>
      <c r="R123" s="77"/>
      <c r="S123" s="75"/>
      <c r="T123" s="77"/>
      <c r="U123" s="26"/>
      <c r="V123" s="39"/>
      <c r="W123" s="29"/>
      <c r="X123" s="67"/>
      <c r="Y123" s="93"/>
      <c r="Z123" s="94"/>
      <c r="AA123" s="20"/>
      <c r="AB123" s="67"/>
      <c r="AC123" s="93"/>
      <c r="AD123" s="39"/>
      <c r="AE123" s="20"/>
      <c r="AF123" s="67"/>
    </row>
    <row r="124" spans="1:32" ht="14.25">
      <c r="A124" s="5" t="s">
        <v>101</v>
      </c>
      <c r="B124" s="17" t="s">
        <v>44</v>
      </c>
      <c r="C124" s="26">
        <v>18451</v>
      </c>
      <c r="D124" s="102">
        <v>40206.666666666664</v>
      </c>
      <c r="E124" s="20">
        <v>26243</v>
      </c>
      <c r="F124" s="67">
        <v>40218.66667824074</v>
      </c>
      <c r="G124" s="26">
        <v>18274</v>
      </c>
      <c r="H124" s="102">
        <v>40268.666666666664</v>
      </c>
      <c r="I124" s="20">
        <v>22574</v>
      </c>
      <c r="J124" s="67">
        <v>40294.39586805556</v>
      </c>
      <c r="K124" s="113">
        <v>19190</v>
      </c>
      <c r="L124" s="112"/>
      <c r="M124" s="26">
        <v>73291</v>
      </c>
      <c r="N124" s="39">
        <v>40322.667175925926</v>
      </c>
      <c r="O124" s="20">
        <v>59669</v>
      </c>
      <c r="P124" s="67">
        <v>40339.66673611111</v>
      </c>
      <c r="Q124" s="75"/>
      <c r="R124" s="78"/>
      <c r="S124" s="75">
        <v>35765</v>
      </c>
      <c r="T124" s="78">
        <v>40354.66673611111</v>
      </c>
      <c r="U124" s="26">
        <v>67529</v>
      </c>
      <c r="V124" s="39">
        <v>40385.66674768519</v>
      </c>
      <c r="W124" s="29">
        <v>72410</v>
      </c>
      <c r="X124" s="67">
        <v>40406.67569444444</v>
      </c>
      <c r="Y124" s="93">
        <v>75943</v>
      </c>
      <c r="Z124" s="94">
        <v>40448.677094907405</v>
      </c>
      <c r="AA124" s="20">
        <v>67865</v>
      </c>
      <c r="AB124" s="67">
        <v>40480.66675925926</v>
      </c>
      <c r="AC124" s="93">
        <v>65505</v>
      </c>
      <c r="AD124" s="39">
        <v>40483.66674768519</v>
      </c>
      <c r="AE124" s="20">
        <v>60289</v>
      </c>
      <c r="AF124" s="67">
        <v>40533.666666666664</v>
      </c>
    </row>
    <row r="125" spans="2:32" ht="14.25">
      <c r="B125" s="17" t="s">
        <v>80</v>
      </c>
      <c r="C125" s="26">
        <v>12101</v>
      </c>
      <c r="D125" s="40"/>
      <c r="E125" s="20">
        <v>14550</v>
      </c>
      <c r="F125" s="50"/>
      <c r="G125" s="26">
        <v>10969</v>
      </c>
      <c r="H125" s="40"/>
      <c r="I125" s="20">
        <v>15585</v>
      </c>
      <c r="J125" s="67"/>
      <c r="K125" s="113">
        <v>14614</v>
      </c>
      <c r="L125" s="112"/>
      <c r="M125" s="26">
        <v>14614</v>
      </c>
      <c r="N125" s="39"/>
      <c r="O125" s="20">
        <v>13354</v>
      </c>
      <c r="P125" s="67"/>
      <c r="Q125" s="75"/>
      <c r="R125" s="78"/>
      <c r="S125" s="75">
        <v>8667</v>
      </c>
      <c r="T125" s="78"/>
      <c r="U125" s="26">
        <v>13520</v>
      </c>
      <c r="V125" s="39"/>
      <c r="W125" s="29">
        <v>17489</v>
      </c>
      <c r="X125" s="67"/>
      <c r="Y125" s="93">
        <v>15765</v>
      </c>
      <c r="Z125" s="94"/>
      <c r="AA125" s="20">
        <v>14661</v>
      </c>
      <c r="AB125" s="67"/>
      <c r="AC125" s="93">
        <v>19605</v>
      </c>
      <c r="AD125" s="39"/>
      <c r="AE125" s="20">
        <v>14350</v>
      </c>
      <c r="AF125" s="67"/>
    </row>
    <row r="126" spans="2:32" ht="14.25">
      <c r="B126" s="17" t="s">
        <v>88</v>
      </c>
      <c r="C126" s="26">
        <v>9374</v>
      </c>
      <c r="D126" s="40"/>
      <c r="E126" s="20">
        <v>10954</v>
      </c>
      <c r="F126" s="50"/>
      <c r="G126" s="26">
        <v>7646</v>
      </c>
      <c r="H126" s="40"/>
      <c r="I126" s="20">
        <v>13379</v>
      </c>
      <c r="J126" s="67"/>
      <c r="K126" s="113">
        <v>11944</v>
      </c>
      <c r="L126" s="112"/>
      <c r="M126" s="26">
        <v>11944</v>
      </c>
      <c r="N126" s="40"/>
      <c r="O126" s="20">
        <v>9484</v>
      </c>
      <c r="P126" s="50"/>
      <c r="Q126" s="75"/>
      <c r="R126" s="77"/>
      <c r="S126" s="75">
        <v>7077</v>
      </c>
      <c r="T126" s="77"/>
      <c r="U126" s="26">
        <v>8668</v>
      </c>
      <c r="V126" s="39"/>
      <c r="W126" s="29">
        <v>14554</v>
      </c>
      <c r="X126" s="67"/>
      <c r="Y126" s="93">
        <v>12202</v>
      </c>
      <c r="Z126" s="94"/>
      <c r="AA126" s="20">
        <v>10896</v>
      </c>
      <c r="AB126" s="67"/>
      <c r="AC126" s="93">
        <v>11021</v>
      </c>
      <c r="AD126" s="39"/>
      <c r="AE126" s="20">
        <v>9104</v>
      </c>
      <c r="AF126" s="67"/>
    </row>
    <row r="127" spans="2:32" ht="14.25">
      <c r="B127" s="17" t="s">
        <v>82</v>
      </c>
      <c r="C127" s="26">
        <v>6538</v>
      </c>
      <c r="D127" s="40"/>
      <c r="E127" s="20">
        <v>7574</v>
      </c>
      <c r="F127" s="50"/>
      <c r="G127" s="26">
        <v>6482</v>
      </c>
      <c r="H127" s="40"/>
      <c r="I127" s="20">
        <v>9907</v>
      </c>
      <c r="J127" s="67"/>
      <c r="K127" s="113">
        <v>9933</v>
      </c>
      <c r="L127" s="112"/>
      <c r="M127" s="26">
        <v>9933</v>
      </c>
      <c r="N127" s="40"/>
      <c r="O127" s="20">
        <v>7642</v>
      </c>
      <c r="P127" s="50"/>
      <c r="Q127" s="75"/>
      <c r="R127" s="77"/>
      <c r="S127" s="75">
        <v>6406</v>
      </c>
      <c r="T127" s="77"/>
      <c r="U127" s="26">
        <v>7019</v>
      </c>
      <c r="V127" s="39"/>
      <c r="W127" s="29">
        <v>10195</v>
      </c>
      <c r="X127" s="67"/>
      <c r="Y127" s="93">
        <v>9588</v>
      </c>
      <c r="Z127" s="94"/>
      <c r="AA127" s="20">
        <v>6686</v>
      </c>
      <c r="AB127" s="67"/>
      <c r="AC127" s="93">
        <v>10294</v>
      </c>
      <c r="AD127" s="39"/>
      <c r="AE127" s="20">
        <v>5814</v>
      </c>
      <c r="AF127" s="67"/>
    </row>
    <row r="128" spans="2:32" ht="14.25">
      <c r="B128" s="17" t="s">
        <v>89</v>
      </c>
      <c r="C128" s="26">
        <v>5773</v>
      </c>
      <c r="D128" s="40"/>
      <c r="E128" s="20">
        <v>5477</v>
      </c>
      <c r="F128" s="50"/>
      <c r="G128" s="26">
        <v>5129</v>
      </c>
      <c r="H128" s="40"/>
      <c r="I128" s="20">
        <v>5431</v>
      </c>
      <c r="J128" s="67"/>
      <c r="K128" s="113">
        <v>7603</v>
      </c>
      <c r="L128" s="112"/>
      <c r="M128" s="26">
        <v>7603</v>
      </c>
      <c r="N128" s="40"/>
      <c r="O128" s="20">
        <v>5241</v>
      </c>
      <c r="P128" s="50"/>
      <c r="Q128" s="75"/>
      <c r="R128" s="77"/>
      <c r="S128" s="75">
        <v>5193</v>
      </c>
      <c r="T128" s="77"/>
      <c r="U128" s="26">
        <v>5498</v>
      </c>
      <c r="V128" s="39"/>
      <c r="W128" s="29">
        <v>7142</v>
      </c>
      <c r="X128" s="67"/>
      <c r="Y128" s="93">
        <v>6146</v>
      </c>
      <c r="Z128" s="94"/>
      <c r="AA128" s="20">
        <v>4826</v>
      </c>
      <c r="AB128" s="67"/>
      <c r="AC128" s="93">
        <v>5736</v>
      </c>
      <c r="AD128" s="39"/>
      <c r="AE128" s="20">
        <v>4015</v>
      </c>
      <c r="AF128" s="67"/>
    </row>
    <row r="129" spans="2:32" ht="14.25">
      <c r="B129" s="17" t="s">
        <v>83</v>
      </c>
      <c r="C129" s="26">
        <v>59411327</v>
      </c>
      <c r="D129" s="40"/>
      <c r="E129" s="20">
        <v>63873005</v>
      </c>
      <c r="F129" s="50"/>
      <c r="G129" s="26">
        <v>45494653</v>
      </c>
      <c r="H129" s="40"/>
      <c r="I129" s="20">
        <v>58174211</v>
      </c>
      <c r="J129" s="67"/>
      <c r="K129" s="113">
        <v>85764773</v>
      </c>
      <c r="L129" s="112"/>
      <c r="M129" s="26">
        <v>97706838</v>
      </c>
      <c r="N129" s="40"/>
      <c r="O129" s="20">
        <v>74541989</v>
      </c>
      <c r="P129" s="50"/>
      <c r="Q129" s="75"/>
      <c r="R129" s="77"/>
      <c r="S129" s="75">
        <v>55965437</v>
      </c>
      <c r="T129" s="77"/>
      <c r="U129" s="26">
        <v>64022019</v>
      </c>
      <c r="V129" s="39"/>
      <c r="W129" s="29">
        <v>49476613</v>
      </c>
      <c r="X129" s="67"/>
      <c r="Y129" s="93">
        <v>42956592</v>
      </c>
      <c r="Z129" s="94"/>
      <c r="AA129" s="20">
        <v>43848318</v>
      </c>
      <c r="AB129" s="67"/>
      <c r="AC129" s="93">
        <v>45003477</v>
      </c>
      <c r="AD129" s="39"/>
      <c r="AE129" s="20">
        <v>37496690</v>
      </c>
      <c r="AF129" s="67"/>
    </row>
    <row r="130" spans="3:32" ht="14.25">
      <c r="C130" s="26"/>
      <c r="D130" s="40"/>
      <c r="E130" s="20"/>
      <c r="F130" s="50"/>
      <c r="G130" s="26"/>
      <c r="H130" s="40"/>
      <c r="I130" s="20"/>
      <c r="J130" s="67"/>
      <c r="K130" s="113"/>
      <c r="L130" s="112"/>
      <c r="M130" s="26"/>
      <c r="N130" s="40"/>
      <c r="O130" s="20"/>
      <c r="P130" s="50"/>
      <c r="Q130" s="75"/>
      <c r="R130" s="77"/>
      <c r="S130" s="75"/>
      <c r="T130" s="77"/>
      <c r="U130" s="26"/>
      <c r="V130" s="39"/>
      <c r="W130" s="29"/>
      <c r="X130" s="67"/>
      <c r="Y130" s="93"/>
      <c r="Z130" s="94"/>
      <c r="AA130" s="20"/>
      <c r="AB130" s="67"/>
      <c r="AC130" s="93"/>
      <c r="AD130" s="39"/>
      <c r="AE130" s="20"/>
      <c r="AF130" s="67"/>
    </row>
    <row r="131" spans="1:32" ht="14.25">
      <c r="A131" s="5" t="s">
        <v>102</v>
      </c>
      <c r="B131" s="17" t="s">
        <v>44</v>
      </c>
      <c r="C131" s="26">
        <v>18358</v>
      </c>
      <c r="D131" s="102">
        <v>40206.666666666664</v>
      </c>
      <c r="E131" s="20">
        <v>26255</v>
      </c>
      <c r="F131" s="67">
        <v>40218.66667824074</v>
      </c>
      <c r="G131" s="26">
        <v>18254</v>
      </c>
      <c r="H131" s="102">
        <v>40256.666666666664</v>
      </c>
      <c r="I131" s="20">
        <v>25973</v>
      </c>
      <c r="J131" s="67">
        <v>40294.39586805556</v>
      </c>
      <c r="K131" s="113">
        <v>19239</v>
      </c>
      <c r="L131" s="112"/>
      <c r="M131" s="26">
        <v>62475</v>
      </c>
      <c r="N131" s="39">
        <v>40322.667175925926</v>
      </c>
      <c r="O131" s="20">
        <v>54620</v>
      </c>
      <c r="P131" s="67">
        <v>40339.66673611111</v>
      </c>
      <c r="Q131" s="75"/>
      <c r="R131" s="78"/>
      <c r="S131" s="75">
        <v>35798</v>
      </c>
      <c r="T131" s="78">
        <v>40354.66673611111</v>
      </c>
      <c r="U131" s="26">
        <v>61048</v>
      </c>
      <c r="V131" s="39">
        <v>40385.66674768519</v>
      </c>
      <c r="W131" s="29">
        <v>67359</v>
      </c>
      <c r="X131" s="67">
        <v>40406.67569444444</v>
      </c>
      <c r="Y131" s="93">
        <v>65940</v>
      </c>
      <c r="Z131" s="94">
        <v>40448.677094907405</v>
      </c>
      <c r="AA131" s="20">
        <v>57128</v>
      </c>
      <c r="AB131" s="67">
        <v>40480.66675925926</v>
      </c>
      <c r="AC131" s="93">
        <v>56326</v>
      </c>
      <c r="AD131" s="39">
        <v>40500.66673611111</v>
      </c>
      <c r="AE131" s="20">
        <v>50780</v>
      </c>
      <c r="AF131" s="67">
        <v>40533.666666666664</v>
      </c>
    </row>
    <row r="132" spans="2:31" ht="14.25">
      <c r="B132" s="17" t="s">
        <v>80</v>
      </c>
      <c r="C132" s="26">
        <v>12656</v>
      </c>
      <c r="D132" s="40"/>
      <c r="E132" s="20">
        <v>13392</v>
      </c>
      <c r="F132" s="50"/>
      <c r="G132" s="26">
        <v>12097</v>
      </c>
      <c r="H132" s="40"/>
      <c r="I132" s="20">
        <v>15752</v>
      </c>
      <c r="J132" s="67"/>
      <c r="K132" s="113">
        <v>16909</v>
      </c>
      <c r="L132" s="112"/>
      <c r="M132" s="26">
        <v>16909</v>
      </c>
      <c r="N132" s="39"/>
      <c r="O132" s="20">
        <v>14999</v>
      </c>
      <c r="P132" s="67"/>
      <c r="Q132" s="75"/>
      <c r="R132" s="78"/>
      <c r="S132" s="75">
        <v>10023</v>
      </c>
      <c r="T132" s="78"/>
      <c r="U132" s="26">
        <v>14284</v>
      </c>
      <c r="V132" s="39"/>
      <c r="W132" s="29">
        <v>17006</v>
      </c>
      <c r="X132" s="67"/>
      <c r="Y132" s="93">
        <v>15366</v>
      </c>
      <c r="Z132" s="94"/>
      <c r="AA132" s="20">
        <v>13955</v>
      </c>
      <c r="AB132" s="67"/>
      <c r="AC132" s="93">
        <v>15818</v>
      </c>
      <c r="AD132" s="39"/>
      <c r="AE132" s="17">
        <v>11209</v>
      </c>
    </row>
    <row r="133" spans="2:31" ht="14.25">
      <c r="B133" s="17" t="s">
        <v>88</v>
      </c>
      <c r="C133" s="26">
        <v>10092</v>
      </c>
      <c r="D133" s="40"/>
      <c r="E133" s="20">
        <v>11657</v>
      </c>
      <c r="F133" s="50"/>
      <c r="G133" s="26">
        <v>8344</v>
      </c>
      <c r="H133" s="40"/>
      <c r="I133" s="20">
        <v>11538</v>
      </c>
      <c r="J133" s="67"/>
      <c r="K133" s="113">
        <v>15941</v>
      </c>
      <c r="L133" s="112"/>
      <c r="M133" s="26">
        <v>15941</v>
      </c>
      <c r="N133" s="40"/>
      <c r="O133" s="20">
        <v>9419</v>
      </c>
      <c r="P133" s="50"/>
      <c r="Q133" s="75"/>
      <c r="R133" s="77"/>
      <c r="S133" s="75">
        <v>7439</v>
      </c>
      <c r="T133" s="78"/>
      <c r="U133" s="26">
        <v>11100</v>
      </c>
      <c r="V133" s="39"/>
      <c r="W133" s="29">
        <v>13486</v>
      </c>
      <c r="X133" s="67"/>
      <c r="Y133" s="93">
        <v>12893</v>
      </c>
      <c r="Z133" s="94"/>
      <c r="AA133" s="20">
        <v>11527</v>
      </c>
      <c r="AB133" s="67"/>
      <c r="AC133" s="93">
        <v>10484</v>
      </c>
      <c r="AD133" s="39"/>
      <c r="AE133" s="17">
        <v>8279</v>
      </c>
    </row>
    <row r="134" spans="2:31" ht="14.25">
      <c r="B134" s="17" t="s">
        <v>82</v>
      </c>
      <c r="C134" s="26">
        <v>8026</v>
      </c>
      <c r="D134" s="40"/>
      <c r="E134" s="20">
        <v>9358</v>
      </c>
      <c r="F134" s="50"/>
      <c r="G134" s="26">
        <v>7146</v>
      </c>
      <c r="H134" s="40"/>
      <c r="I134" s="20">
        <v>6767</v>
      </c>
      <c r="J134" s="67"/>
      <c r="K134" s="113">
        <v>14469</v>
      </c>
      <c r="L134" s="112"/>
      <c r="M134" s="26">
        <v>14469</v>
      </c>
      <c r="N134" s="40"/>
      <c r="O134" s="20">
        <v>6998</v>
      </c>
      <c r="P134" s="50"/>
      <c r="Q134" s="75"/>
      <c r="R134" s="77"/>
      <c r="S134" s="75">
        <v>6758</v>
      </c>
      <c r="T134" s="78"/>
      <c r="U134" s="26">
        <v>8343</v>
      </c>
      <c r="V134" s="39"/>
      <c r="W134" s="29">
        <v>11363</v>
      </c>
      <c r="X134" s="67"/>
      <c r="Y134" s="93">
        <v>9722</v>
      </c>
      <c r="Z134" s="94"/>
      <c r="AA134" s="20">
        <v>11450</v>
      </c>
      <c r="AB134" s="67"/>
      <c r="AC134" s="93">
        <v>8314</v>
      </c>
      <c r="AD134" s="39"/>
      <c r="AE134" s="17">
        <v>7054</v>
      </c>
    </row>
    <row r="135" spans="2:31" ht="14.25">
      <c r="B135" s="17" t="s">
        <v>89</v>
      </c>
      <c r="C135" s="26">
        <v>6768</v>
      </c>
      <c r="D135" s="40"/>
      <c r="E135" s="20">
        <v>6948</v>
      </c>
      <c r="F135" s="50"/>
      <c r="G135" s="26">
        <v>5451</v>
      </c>
      <c r="H135" s="40"/>
      <c r="I135" s="20">
        <v>5659</v>
      </c>
      <c r="J135" s="67"/>
      <c r="K135" s="113">
        <v>10415</v>
      </c>
      <c r="L135" s="112"/>
      <c r="M135" s="26">
        <v>10415</v>
      </c>
      <c r="N135" s="40"/>
      <c r="O135" s="20">
        <v>5604</v>
      </c>
      <c r="P135" s="50"/>
      <c r="Q135" s="75"/>
      <c r="R135" s="77"/>
      <c r="S135" s="75">
        <v>5667</v>
      </c>
      <c r="T135" s="78"/>
      <c r="U135" s="26">
        <v>6825</v>
      </c>
      <c r="V135" s="39"/>
      <c r="W135" s="29">
        <v>8205</v>
      </c>
      <c r="X135" s="67"/>
      <c r="Y135" s="93">
        <v>58504239</v>
      </c>
      <c r="Z135" s="94"/>
      <c r="AA135" s="20">
        <v>6245</v>
      </c>
      <c r="AB135" s="67"/>
      <c r="AC135" s="93">
        <v>6854</v>
      </c>
      <c r="AD135" s="39"/>
      <c r="AE135" s="17">
        <v>5738</v>
      </c>
    </row>
    <row r="136" spans="2:31" ht="14.25">
      <c r="B136" s="17" t="s">
        <v>83</v>
      </c>
      <c r="C136" s="26">
        <v>70753998</v>
      </c>
      <c r="D136" s="40"/>
      <c r="E136" s="20">
        <v>78274157</v>
      </c>
      <c r="F136" s="50"/>
      <c r="G136" s="26">
        <v>54556880</v>
      </c>
      <c r="H136" s="40"/>
      <c r="I136" s="20">
        <v>65662634</v>
      </c>
      <c r="J136" s="67"/>
      <c r="K136" s="113">
        <v>105163039</v>
      </c>
      <c r="L136" s="112"/>
      <c r="M136" s="26">
        <v>122828538</v>
      </c>
      <c r="N136" s="40"/>
      <c r="O136" s="20">
        <v>88695754</v>
      </c>
      <c r="P136" s="50"/>
      <c r="Q136" s="75"/>
      <c r="R136" s="77"/>
      <c r="S136" s="75">
        <v>66583885</v>
      </c>
      <c r="T136" s="81"/>
      <c r="U136" s="26">
        <v>78681222</v>
      </c>
      <c r="V136" s="39"/>
      <c r="W136" s="29">
        <v>59167258</v>
      </c>
      <c r="X136" s="67"/>
      <c r="Y136" s="93"/>
      <c r="Z136" s="94"/>
      <c r="AA136" s="20">
        <v>56504279</v>
      </c>
      <c r="AB136" s="67"/>
      <c r="AC136" s="93">
        <v>56306171</v>
      </c>
      <c r="AD136" s="39"/>
      <c r="AE136" s="17">
        <v>53924012</v>
      </c>
    </row>
    <row r="137" spans="3:32" ht="14.25">
      <c r="C137" s="26"/>
      <c r="D137" s="40"/>
      <c r="E137" s="20"/>
      <c r="F137" s="50"/>
      <c r="G137" s="26"/>
      <c r="H137" s="40"/>
      <c r="I137" s="20"/>
      <c r="J137" s="67"/>
      <c r="K137" s="112"/>
      <c r="L137" s="112"/>
      <c r="M137" s="30"/>
      <c r="N137" s="40"/>
      <c r="O137" s="20"/>
      <c r="P137" s="50"/>
      <c r="Q137" s="75"/>
      <c r="R137" s="77"/>
      <c r="S137" s="75"/>
      <c r="T137" s="81"/>
      <c r="V137" s="39"/>
      <c r="W137" s="29"/>
      <c r="X137" s="67"/>
      <c r="Y137" s="93"/>
      <c r="Z137" s="94"/>
      <c r="AA137" s="20"/>
      <c r="AB137" s="67"/>
      <c r="AC137" s="93"/>
      <c r="AD137" s="39"/>
      <c r="AE137" s="20"/>
      <c r="AF137" s="67"/>
    </row>
    <row r="138" spans="1:32" ht="14.25">
      <c r="A138" s="5" t="s">
        <v>75</v>
      </c>
      <c r="B138" s="17" t="s">
        <v>44</v>
      </c>
      <c r="C138" s="26">
        <v>32440</v>
      </c>
      <c r="D138" s="102">
        <v>40199.66670138889</v>
      </c>
      <c r="E138" s="20">
        <v>28710</v>
      </c>
      <c r="F138" s="67">
        <v>40225.39586805556</v>
      </c>
      <c r="G138" s="26">
        <v>46796</v>
      </c>
      <c r="H138" s="102">
        <v>40268.66670138889</v>
      </c>
      <c r="I138" s="20">
        <v>41655</v>
      </c>
      <c r="J138" s="67">
        <v>40287.395844907405</v>
      </c>
      <c r="K138" s="113">
        <v>21687</v>
      </c>
      <c r="L138" s="112">
        <v>40304.395833333336</v>
      </c>
      <c r="M138" s="26">
        <v>41740</v>
      </c>
      <c r="N138" s="39">
        <v>40319.39585648148</v>
      </c>
      <c r="O138" s="20">
        <v>72648</v>
      </c>
      <c r="P138" s="67">
        <v>40354.666712962964</v>
      </c>
      <c r="Q138" s="75"/>
      <c r="R138" s="78"/>
      <c r="S138" s="75">
        <v>72648</v>
      </c>
      <c r="T138" s="78">
        <v>40354.666712962964</v>
      </c>
      <c r="U138" s="26">
        <v>39371</v>
      </c>
      <c r="V138" s="39">
        <v>40365.666666666664</v>
      </c>
      <c r="W138" s="29">
        <v>42512</v>
      </c>
      <c r="X138" s="67">
        <v>40392.395844907405</v>
      </c>
      <c r="Y138" s="93">
        <v>38358</v>
      </c>
      <c r="Z138" s="94">
        <v>40443.666666666664</v>
      </c>
      <c r="AA138" s="20">
        <v>42630</v>
      </c>
      <c r="AB138" s="67">
        <v>40470.66670138889</v>
      </c>
      <c r="AC138" s="93">
        <v>42084</v>
      </c>
      <c r="AD138" s="39">
        <v>40498.66670138889</v>
      </c>
      <c r="AE138" s="20">
        <v>73214</v>
      </c>
      <c r="AF138" s="67">
        <v>40529.666666666664</v>
      </c>
    </row>
    <row r="139" spans="2:32" ht="14.25">
      <c r="B139" s="17" t="s">
        <v>80</v>
      </c>
      <c r="C139" s="26">
        <v>13464</v>
      </c>
      <c r="D139" s="39">
        <v>40203.395833333336</v>
      </c>
      <c r="E139" s="20">
        <v>12397</v>
      </c>
      <c r="F139" s="67">
        <v>40232.416666666664</v>
      </c>
      <c r="G139" s="26">
        <v>14366</v>
      </c>
      <c r="H139" s="39">
        <v>40256.395833333336</v>
      </c>
      <c r="I139" s="20">
        <v>14109</v>
      </c>
      <c r="J139" s="67">
        <v>40296.47760416667</v>
      </c>
      <c r="K139" s="113">
        <v>9738</v>
      </c>
      <c r="L139" s="112"/>
      <c r="M139" s="26">
        <v>19719</v>
      </c>
      <c r="N139" s="39">
        <v>40319.395833333336</v>
      </c>
      <c r="O139" s="20">
        <v>11218</v>
      </c>
      <c r="P139" s="67">
        <v>40347.395833333336</v>
      </c>
      <c r="Q139" s="75"/>
      <c r="R139" s="78"/>
      <c r="S139" s="75">
        <v>9726</v>
      </c>
      <c r="T139" s="78">
        <v>40354.65625</v>
      </c>
      <c r="U139" s="26">
        <v>9813</v>
      </c>
      <c r="V139" s="47">
        <v>40386.395833333336</v>
      </c>
      <c r="W139" s="29">
        <v>13060</v>
      </c>
      <c r="X139" s="67">
        <v>40402.395833333336</v>
      </c>
      <c r="Y139" s="93">
        <v>13025</v>
      </c>
      <c r="Z139" s="94">
        <v>40451.40416666667</v>
      </c>
      <c r="AA139" s="20">
        <v>10276</v>
      </c>
      <c r="AB139" s="67">
        <v>40470.395833333336</v>
      </c>
      <c r="AC139" s="93">
        <v>10297</v>
      </c>
      <c r="AD139" s="39">
        <v>40493.395833333336</v>
      </c>
      <c r="AE139" s="20">
        <v>13252</v>
      </c>
      <c r="AF139" s="67">
        <v>40529.395833333336</v>
      </c>
    </row>
    <row r="140" spans="2:32" ht="14.25">
      <c r="B140" s="17" t="s">
        <v>88</v>
      </c>
      <c r="C140" s="26">
        <v>5863</v>
      </c>
      <c r="D140" s="39">
        <v>40193.395833333336</v>
      </c>
      <c r="E140" s="20">
        <v>6421</v>
      </c>
      <c r="F140" s="67">
        <v>40232.416666666664</v>
      </c>
      <c r="G140" s="26">
        <v>7440</v>
      </c>
      <c r="H140" s="39">
        <v>40256.666493055556</v>
      </c>
      <c r="I140" s="20">
        <v>10220</v>
      </c>
      <c r="J140" s="67">
        <v>40296.47760416667</v>
      </c>
      <c r="K140" s="113">
        <v>6469</v>
      </c>
      <c r="L140" s="112"/>
      <c r="M140" s="26">
        <v>9227</v>
      </c>
      <c r="N140" s="39">
        <v>40319.395833333336</v>
      </c>
      <c r="O140" s="20">
        <v>5845</v>
      </c>
      <c r="P140" s="67">
        <v>40339.666493055556</v>
      </c>
      <c r="Q140" s="75"/>
      <c r="R140" s="78"/>
      <c r="S140" s="75">
        <v>6478</v>
      </c>
      <c r="T140" s="78">
        <v>40354.66631944444</v>
      </c>
      <c r="U140" s="26">
        <v>6200</v>
      </c>
      <c r="V140" s="47">
        <v>40366.666493055556</v>
      </c>
      <c r="W140" s="29">
        <v>6501</v>
      </c>
      <c r="X140" s="67">
        <v>40415.416666666664</v>
      </c>
      <c r="Y140" s="93">
        <v>6022</v>
      </c>
      <c r="Z140" s="94">
        <v>40451.40416666667</v>
      </c>
      <c r="AA140" s="20">
        <v>4993</v>
      </c>
      <c r="AB140" s="67">
        <v>40456.416493055556</v>
      </c>
      <c r="AC140" s="93">
        <v>5720</v>
      </c>
      <c r="AD140" s="39">
        <v>40512.666493055556</v>
      </c>
      <c r="AE140" s="20">
        <v>5951</v>
      </c>
      <c r="AF140" s="67">
        <v>40529.665972222225</v>
      </c>
    </row>
    <row r="141" spans="2:32" ht="14.25">
      <c r="B141" s="17" t="s">
        <v>82</v>
      </c>
      <c r="C141" s="26">
        <v>3997</v>
      </c>
      <c r="D141" s="39">
        <v>40207.665972222225</v>
      </c>
      <c r="E141" s="20">
        <v>4256</v>
      </c>
      <c r="F141" s="67">
        <v>40213.665972222225</v>
      </c>
      <c r="G141" s="26">
        <v>5007</v>
      </c>
      <c r="H141" s="39">
        <v>40256.665972222225</v>
      </c>
      <c r="I141" s="20">
        <v>4914</v>
      </c>
      <c r="J141" s="67">
        <v>40298.665972222225</v>
      </c>
      <c r="K141" s="113">
        <v>6018</v>
      </c>
      <c r="L141" s="112"/>
      <c r="M141" s="26">
        <v>6018</v>
      </c>
      <c r="N141" s="39">
        <v>40304.614583333336</v>
      </c>
      <c r="O141" s="20">
        <v>4590</v>
      </c>
      <c r="P141" s="67">
        <v>40339.665972222225</v>
      </c>
      <c r="Q141" s="75"/>
      <c r="R141" s="78"/>
      <c r="S141" s="75">
        <v>5498</v>
      </c>
      <c r="T141" s="78">
        <v>40354.665972222225</v>
      </c>
      <c r="U141" s="26">
        <v>4944</v>
      </c>
      <c r="V141" s="39">
        <v>40366.665972222225</v>
      </c>
      <c r="W141" s="29">
        <v>3891</v>
      </c>
      <c r="X141" s="67">
        <v>40392.665972222225</v>
      </c>
      <c r="Y141" s="93">
        <v>3579</v>
      </c>
      <c r="Z141" s="94">
        <v>40438.665972222225</v>
      </c>
      <c r="AA141" s="20">
        <v>3280</v>
      </c>
      <c r="AB141" s="67">
        <v>40456.665972222225</v>
      </c>
      <c r="AC141" s="93">
        <v>3669</v>
      </c>
      <c r="AD141" s="39">
        <v>40512.665972222225</v>
      </c>
      <c r="AE141" s="20">
        <v>4077</v>
      </c>
      <c r="AF141" s="67">
        <v>40529.665972222225</v>
      </c>
    </row>
    <row r="142" spans="2:32" ht="14.25">
      <c r="B142" s="17" t="s">
        <v>89</v>
      </c>
      <c r="C142" s="26">
        <v>2817</v>
      </c>
      <c r="D142" s="39">
        <v>40200.663194444445</v>
      </c>
      <c r="E142" s="20">
        <v>2961</v>
      </c>
      <c r="F142" s="67">
        <v>40213.663194444445</v>
      </c>
      <c r="G142" s="26">
        <v>2953</v>
      </c>
      <c r="H142" s="39">
        <v>40256.663194444445</v>
      </c>
      <c r="I142" s="20">
        <v>3361</v>
      </c>
      <c r="J142" s="67">
        <v>40298.663194444445</v>
      </c>
      <c r="K142" s="113">
        <v>4114</v>
      </c>
      <c r="L142" s="112"/>
      <c r="M142" s="26">
        <v>4114</v>
      </c>
      <c r="N142" s="39">
        <v>40304.61111111111</v>
      </c>
      <c r="O142" s="20">
        <v>3104</v>
      </c>
      <c r="P142" s="67">
        <v>40333.663194444445</v>
      </c>
      <c r="Q142" s="75"/>
      <c r="R142" s="78"/>
      <c r="S142" s="75">
        <v>3429</v>
      </c>
      <c r="T142" s="78">
        <v>40354.663194444445</v>
      </c>
      <c r="U142" s="26">
        <v>3085</v>
      </c>
      <c r="V142" s="39">
        <v>40366.663194444445</v>
      </c>
      <c r="W142" s="29">
        <v>2286</v>
      </c>
      <c r="X142" s="67">
        <v>40401.663194444445</v>
      </c>
      <c r="Y142" s="93">
        <v>2133</v>
      </c>
      <c r="Z142" s="94">
        <v>40422.663194444445</v>
      </c>
      <c r="AA142" s="20">
        <v>2044</v>
      </c>
      <c r="AB142" s="67">
        <v>40470.663194444445</v>
      </c>
      <c r="AC142" s="93">
        <v>2256</v>
      </c>
      <c r="AD142" s="39">
        <v>40486.663194444445</v>
      </c>
      <c r="AE142" s="20">
        <v>2325</v>
      </c>
      <c r="AF142" s="67">
        <v>40529.663194444445</v>
      </c>
    </row>
    <row r="143" spans="2:32" ht="14.25">
      <c r="B143" s="29" t="s">
        <v>83</v>
      </c>
      <c r="C143" s="26">
        <v>21113291</v>
      </c>
      <c r="D143" s="45">
        <v>40199</v>
      </c>
      <c r="E143" s="20">
        <v>22634164</v>
      </c>
      <c r="F143" s="68">
        <v>40214</v>
      </c>
      <c r="G143" s="26">
        <v>17258575</v>
      </c>
      <c r="H143" s="45">
        <v>40262</v>
      </c>
      <c r="I143" s="20">
        <v>22592054</v>
      </c>
      <c r="J143" s="68">
        <v>40295</v>
      </c>
      <c r="K143" s="113">
        <v>33398125</v>
      </c>
      <c r="L143" s="114"/>
      <c r="M143" s="26">
        <v>33398125</v>
      </c>
      <c r="N143" s="45">
        <v>40304</v>
      </c>
      <c r="O143" s="20">
        <v>21989319</v>
      </c>
      <c r="P143" s="68">
        <v>40337</v>
      </c>
      <c r="Q143" s="75"/>
      <c r="R143" s="81"/>
      <c r="S143" s="75">
        <v>18021018</v>
      </c>
      <c r="T143" s="77"/>
      <c r="U143" s="26">
        <v>16704968</v>
      </c>
      <c r="V143" s="45">
        <v>40366</v>
      </c>
      <c r="W143" s="29">
        <v>13524089</v>
      </c>
      <c r="X143" s="68">
        <v>40401</v>
      </c>
      <c r="Y143" s="93">
        <v>13403706</v>
      </c>
      <c r="Z143" s="88">
        <v>40451</v>
      </c>
      <c r="AA143" s="20">
        <v>14759757</v>
      </c>
      <c r="AB143" s="68">
        <v>40470</v>
      </c>
      <c r="AC143" s="93">
        <v>14830688</v>
      </c>
      <c r="AD143" s="88">
        <v>40486</v>
      </c>
      <c r="AE143" s="20">
        <v>13448530</v>
      </c>
      <c r="AF143" s="68">
        <v>40519</v>
      </c>
    </row>
    <row r="144" spans="2:32" ht="14.25">
      <c r="B144" s="29"/>
      <c r="C144" s="30"/>
      <c r="D144" s="45"/>
      <c r="E144" s="20"/>
      <c r="F144" s="68"/>
      <c r="G144" s="30"/>
      <c r="H144" s="45"/>
      <c r="I144" s="25"/>
      <c r="J144" s="68"/>
      <c r="K144" s="113"/>
      <c r="L144" s="114"/>
      <c r="M144" s="30"/>
      <c r="N144" s="45"/>
      <c r="O144" s="20"/>
      <c r="P144" s="68"/>
      <c r="Q144" s="75"/>
      <c r="R144" s="81"/>
      <c r="S144" s="75"/>
      <c r="T144" s="78"/>
      <c r="U144" s="26"/>
      <c r="V144" s="39"/>
      <c r="W144" s="29"/>
      <c r="X144" s="67"/>
      <c r="Y144" s="93"/>
      <c r="Z144" s="94"/>
      <c r="AA144" s="29"/>
      <c r="AB144" s="67"/>
      <c r="AC144" s="93"/>
      <c r="AD144" s="39"/>
      <c r="AE144" s="20"/>
      <c r="AF144" s="67"/>
    </row>
    <row r="145" spans="1:32" ht="14.25">
      <c r="A145" s="5" t="s">
        <v>77</v>
      </c>
      <c r="B145" s="17" t="s">
        <v>80</v>
      </c>
      <c r="C145" s="26">
        <v>58743</v>
      </c>
      <c r="D145" s="47">
        <v>40203.41672453703</v>
      </c>
      <c r="E145" s="20">
        <v>63539</v>
      </c>
      <c r="F145" s="67">
        <v>40234.583333333336</v>
      </c>
      <c r="G145" s="26">
        <v>46662</v>
      </c>
      <c r="H145" s="39">
        <v>40260.63003472222</v>
      </c>
      <c r="I145" s="20">
        <v>77299</v>
      </c>
      <c r="J145" s="67">
        <v>40295.474594907406</v>
      </c>
      <c r="K145" s="113">
        <v>84895</v>
      </c>
      <c r="L145" s="112"/>
      <c r="M145" s="26">
        <v>84895</v>
      </c>
      <c r="N145" s="47">
        <v>40304.615277777775</v>
      </c>
      <c r="O145" s="20">
        <v>74879</v>
      </c>
      <c r="P145" s="67">
        <v>40352.416666666664</v>
      </c>
      <c r="Q145" s="75"/>
      <c r="R145" s="78"/>
      <c r="S145" s="75">
        <v>65080</v>
      </c>
      <c r="T145" s="78">
        <v>40354.65625</v>
      </c>
      <c r="U145" s="26">
        <v>68342</v>
      </c>
      <c r="V145" s="39">
        <v>40381.658159722225</v>
      </c>
      <c r="W145" s="29">
        <v>100485</v>
      </c>
      <c r="X145" s="67">
        <v>40414.41672453703</v>
      </c>
      <c r="Y145" s="93">
        <v>107978</v>
      </c>
      <c r="Z145" s="94">
        <v>40448.39716435185</v>
      </c>
      <c r="AA145" s="20">
        <v>76558</v>
      </c>
      <c r="AB145" s="67">
        <v>40456.41672453703</v>
      </c>
      <c r="AC145" s="93">
        <v>65511</v>
      </c>
      <c r="AD145" s="47">
        <v>40485.59577546296</v>
      </c>
      <c r="AE145" s="20">
        <v>53941</v>
      </c>
      <c r="AF145" s="70">
        <v>40528.416666666664</v>
      </c>
    </row>
    <row r="146" spans="2:32" ht="14.25">
      <c r="B146" s="17" t="s">
        <v>88</v>
      </c>
      <c r="C146" s="26">
        <v>37463</v>
      </c>
      <c r="D146" s="39">
        <v>40200.65277777778</v>
      </c>
      <c r="E146" s="20">
        <v>47534</v>
      </c>
      <c r="F146" s="67">
        <v>40218.52899305556</v>
      </c>
      <c r="G146" s="26">
        <v>34493</v>
      </c>
      <c r="H146" s="39">
        <v>40260.63003472222</v>
      </c>
      <c r="I146" s="20">
        <v>68553</v>
      </c>
      <c r="J146" s="67">
        <v>40295.47447916667</v>
      </c>
      <c r="K146" s="113">
        <v>71298</v>
      </c>
      <c r="L146" s="112"/>
      <c r="M146" s="26">
        <v>71298</v>
      </c>
      <c r="N146" s="39">
        <v>40304.615277777775</v>
      </c>
      <c r="O146" s="20">
        <v>48952</v>
      </c>
      <c r="P146" s="67">
        <v>40352.416666666664</v>
      </c>
      <c r="Q146" s="75"/>
      <c r="R146" s="78"/>
      <c r="S146" s="75">
        <v>47811</v>
      </c>
      <c r="T146" s="78">
        <v>40354.65625</v>
      </c>
      <c r="U146" s="26">
        <v>51089</v>
      </c>
      <c r="V146" s="39">
        <v>40381.65798611111</v>
      </c>
      <c r="W146" s="29">
        <v>75315</v>
      </c>
      <c r="X146" s="67">
        <v>40400.59375</v>
      </c>
      <c r="Y146" s="93">
        <v>75188</v>
      </c>
      <c r="Z146" s="94">
        <v>40422.416666666664</v>
      </c>
      <c r="AA146" s="20">
        <v>55326</v>
      </c>
      <c r="AB146" s="67">
        <v>40456.416666666664</v>
      </c>
      <c r="AC146" s="93">
        <v>46925</v>
      </c>
      <c r="AD146" s="47">
        <v>40485.59496527778</v>
      </c>
      <c r="AE146" s="20">
        <v>34512</v>
      </c>
      <c r="AF146" s="70">
        <v>40528.416666666664</v>
      </c>
    </row>
    <row r="147" spans="2:32" ht="14.25">
      <c r="B147" s="17" t="s">
        <v>82</v>
      </c>
      <c r="C147" s="26">
        <v>27766</v>
      </c>
      <c r="D147" s="39">
        <v>40199.4375</v>
      </c>
      <c r="E147" s="20">
        <v>36301</v>
      </c>
      <c r="F147" s="67">
        <v>40218.52847222222</v>
      </c>
      <c r="G147" s="26">
        <v>24755</v>
      </c>
      <c r="H147" s="39">
        <v>40238.416666666664</v>
      </c>
      <c r="I147" s="20">
        <v>47721</v>
      </c>
      <c r="J147" s="70">
        <v>40296.47777777778</v>
      </c>
      <c r="K147" s="113">
        <v>54766</v>
      </c>
      <c r="L147" s="120"/>
      <c r="M147" s="26">
        <v>54766</v>
      </c>
      <c r="N147" s="39">
        <v>40304.614583333336</v>
      </c>
      <c r="O147" s="20">
        <v>31718</v>
      </c>
      <c r="P147" s="67">
        <v>40346.416666666664</v>
      </c>
      <c r="Q147" s="75"/>
      <c r="R147" s="78"/>
      <c r="S147" s="75">
        <v>35509</v>
      </c>
      <c r="T147" s="78">
        <v>40354.65625</v>
      </c>
      <c r="U147" s="26">
        <v>31715</v>
      </c>
      <c r="V147" s="39">
        <v>40386.416666666664</v>
      </c>
      <c r="W147" s="29">
        <v>58508</v>
      </c>
      <c r="X147" s="67">
        <v>40400.59375</v>
      </c>
      <c r="Y147" s="93">
        <v>44604</v>
      </c>
      <c r="Z147" s="94">
        <v>40422.416666666664</v>
      </c>
      <c r="AA147" s="20">
        <v>31183</v>
      </c>
      <c r="AB147" s="67">
        <v>40456.416666666664</v>
      </c>
      <c r="AC147" s="93">
        <v>35268</v>
      </c>
      <c r="AD147" s="47">
        <v>40485.595138888886</v>
      </c>
      <c r="AE147" s="20">
        <v>23336</v>
      </c>
      <c r="AF147" s="70">
        <v>40528.416666666664</v>
      </c>
    </row>
    <row r="148" spans="2:32" ht="14.25">
      <c r="B148" s="17" t="s">
        <v>89</v>
      </c>
      <c r="C148" s="26">
        <v>23059</v>
      </c>
      <c r="D148" s="39">
        <v>40199.4375</v>
      </c>
      <c r="E148" s="20">
        <v>22298</v>
      </c>
      <c r="F148" s="67">
        <v>40218.52777777778</v>
      </c>
      <c r="G148" s="26">
        <v>17533</v>
      </c>
      <c r="H148" s="39">
        <v>40248.399305555555</v>
      </c>
      <c r="I148" s="20">
        <v>22188</v>
      </c>
      <c r="J148" s="67">
        <v>40295.475694444445</v>
      </c>
      <c r="K148" s="113">
        <v>36733</v>
      </c>
      <c r="L148" s="112"/>
      <c r="M148" s="26">
        <v>36733</v>
      </c>
      <c r="N148" s="39">
        <v>40304.614583333336</v>
      </c>
      <c r="O148" s="20">
        <v>22940</v>
      </c>
      <c r="P148" s="70">
        <v>40333.65625</v>
      </c>
      <c r="Q148" s="75"/>
      <c r="R148" s="78"/>
      <c r="S148" s="75">
        <v>21351</v>
      </c>
      <c r="T148" s="78">
        <v>40354.65625</v>
      </c>
      <c r="U148" s="26">
        <v>24101</v>
      </c>
      <c r="V148" s="39">
        <v>40382.5</v>
      </c>
      <c r="W148" s="29">
        <v>34311</v>
      </c>
      <c r="X148" s="67">
        <v>40400.59375</v>
      </c>
      <c r="Y148" s="93">
        <v>26854</v>
      </c>
      <c r="Z148" s="94">
        <v>40422.416666666664</v>
      </c>
      <c r="AA148" s="20">
        <v>21922</v>
      </c>
      <c r="AB148" s="70">
        <v>40452.416666666664</v>
      </c>
      <c r="AC148" s="93">
        <v>25656</v>
      </c>
      <c r="AD148" s="39">
        <v>40485.600694444445</v>
      </c>
      <c r="AE148" s="20">
        <v>12987</v>
      </c>
      <c r="AF148" s="70">
        <v>40528.416666666664</v>
      </c>
    </row>
    <row r="149" spans="2:32" ht="14.25">
      <c r="B149" s="17" t="s">
        <v>83</v>
      </c>
      <c r="C149" s="26">
        <v>224373018</v>
      </c>
      <c r="D149" s="45">
        <v>40200</v>
      </c>
      <c r="E149" s="20">
        <v>236139569</v>
      </c>
      <c r="F149" s="68">
        <v>40214</v>
      </c>
      <c r="G149" s="26">
        <v>167057852</v>
      </c>
      <c r="H149" s="45">
        <v>40262</v>
      </c>
      <c r="I149" s="20">
        <v>217858601</v>
      </c>
      <c r="J149" s="68">
        <v>40284</v>
      </c>
      <c r="K149" s="113">
        <v>329200026</v>
      </c>
      <c r="L149" s="114"/>
      <c r="M149" s="26">
        <v>376803323</v>
      </c>
      <c r="N149" s="45">
        <v>40305</v>
      </c>
      <c r="O149" s="20">
        <v>315213920</v>
      </c>
      <c r="P149" s="68">
        <v>40337</v>
      </c>
      <c r="Q149" s="75"/>
      <c r="R149" s="81"/>
      <c r="S149" s="75">
        <v>221828233</v>
      </c>
      <c r="T149" s="77"/>
      <c r="U149" s="26">
        <v>249599156</v>
      </c>
      <c r="V149" s="45">
        <v>40380</v>
      </c>
      <c r="W149" s="29">
        <v>186130175</v>
      </c>
      <c r="X149" s="68">
        <v>40414</v>
      </c>
      <c r="Y149" s="93">
        <v>174307006</v>
      </c>
      <c r="Z149" s="88">
        <v>40451</v>
      </c>
      <c r="AA149" s="20">
        <v>172447252</v>
      </c>
      <c r="AB149" s="68">
        <v>40470</v>
      </c>
      <c r="AC149" s="93">
        <v>170368685</v>
      </c>
      <c r="AD149" s="88">
        <v>40498</v>
      </c>
      <c r="AE149" s="20">
        <v>136114766</v>
      </c>
      <c r="AF149" s="68">
        <v>40519</v>
      </c>
    </row>
    <row r="150" spans="3:32" ht="14.25">
      <c r="C150" s="30"/>
      <c r="D150" s="40"/>
      <c r="E150" s="20"/>
      <c r="F150" s="50"/>
      <c r="G150" s="30"/>
      <c r="H150" s="40"/>
      <c r="I150" s="20"/>
      <c r="J150" s="67"/>
      <c r="K150" s="113"/>
      <c r="L150" s="112"/>
      <c r="M150" s="26"/>
      <c r="N150" s="40"/>
      <c r="O150" s="20"/>
      <c r="P150" s="50"/>
      <c r="Q150" s="75"/>
      <c r="R150" s="77"/>
      <c r="S150" s="75"/>
      <c r="T150" s="77"/>
      <c r="U150" s="26"/>
      <c r="V150" s="39"/>
      <c r="W150" s="29"/>
      <c r="X150" s="29"/>
      <c r="Y150" s="93"/>
      <c r="Z150" s="93"/>
      <c r="AA150" s="20"/>
      <c r="AB150" s="67"/>
      <c r="AC150" s="93"/>
      <c r="AD150" s="39"/>
      <c r="AE150" s="20"/>
      <c r="AF150" s="67"/>
    </row>
    <row r="151" spans="1:32" ht="14.25">
      <c r="A151" s="5" t="s">
        <v>103</v>
      </c>
      <c r="B151" s="17" t="s">
        <v>44</v>
      </c>
      <c r="C151" s="26">
        <v>39977</v>
      </c>
      <c r="D151" s="102">
        <v>40191.4375</v>
      </c>
      <c r="E151" s="20">
        <v>35254</v>
      </c>
      <c r="F151" s="67">
        <v>40234.65826388889</v>
      </c>
      <c r="G151" s="26">
        <v>47392</v>
      </c>
      <c r="H151" s="102">
        <v>40256.65625</v>
      </c>
      <c r="I151" s="20">
        <v>43830</v>
      </c>
      <c r="J151" s="67">
        <v>40298.65625</v>
      </c>
      <c r="K151" s="113">
        <v>53977</v>
      </c>
      <c r="L151" s="112">
        <v>40304.61528935185</v>
      </c>
      <c r="M151" s="26">
        <v>53977</v>
      </c>
      <c r="N151" s="39">
        <v>40304.61528935185</v>
      </c>
      <c r="O151" s="20">
        <v>70419</v>
      </c>
      <c r="P151" s="67">
        <v>40354.65625</v>
      </c>
      <c r="Q151" s="75"/>
      <c r="R151" s="78"/>
      <c r="S151" s="75">
        <v>70419</v>
      </c>
      <c r="T151" s="78">
        <v>40354.65625</v>
      </c>
      <c r="U151" s="26">
        <v>55607</v>
      </c>
      <c r="V151" s="39">
        <v>40365.65625</v>
      </c>
      <c r="W151" s="29">
        <v>55853</v>
      </c>
      <c r="X151" s="67">
        <v>40421.65625</v>
      </c>
      <c r="Y151" s="93">
        <v>57765</v>
      </c>
      <c r="Z151" s="94">
        <v>40442.5940162037</v>
      </c>
      <c r="AA151" s="20">
        <v>45695</v>
      </c>
      <c r="AB151" s="67">
        <v>40456.65625</v>
      </c>
      <c r="AC151" s="93">
        <v>43654</v>
      </c>
      <c r="AD151" s="39">
        <v>40501.65625</v>
      </c>
      <c r="AE151" s="20">
        <v>56470</v>
      </c>
      <c r="AF151" s="67">
        <v>40529.65625</v>
      </c>
    </row>
    <row r="152" spans="2:32" ht="14.25">
      <c r="B152" s="17" t="s">
        <v>80</v>
      </c>
      <c r="C152" s="26">
        <v>25764</v>
      </c>
      <c r="D152" s="47">
        <v>40203.41672453703</v>
      </c>
      <c r="E152" s="20">
        <v>30600</v>
      </c>
      <c r="F152" s="67">
        <v>40232.41678240741</v>
      </c>
      <c r="G152" s="26">
        <v>23086</v>
      </c>
      <c r="H152" s="40"/>
      <c r="I152" s="20">
        <v>32389</v>
      </c>
      <c r="J152" s="67"/>
      <c r="K152" s="113">
        <v>42413</v>
      </c>
      <c r="M152" s="26">
        <v>42413</v>
      </c>
      <c r="N152" s="40"/>
      <c r="O152" s="20">
        <v>30589</v>
      </c>
      <c r="P152" s="50"/>
      <c r="Q152" s="75"/>
      <c r="R152" s="77"/>
      <c r="S152" s="75">
        <v>38252</v>
      </c>
      <c r="T152" s="77"/>
      <c r="U152" s="26">
        <v>33248</v>
      </c>
      <c r="V152" s="39"/>
      <c r="W152" s="29">
        <v>39422</v>
      </c>
      <c r="X152" s="29"/>
      <c r="Y152" s="93">
        <v>50129</v>
      </c>
      <c r="Z152" s="93"/>
      <c r="AA152" s="20">
        <v>34388</v>
      </c>
      <c r="AB152" s="67"/>
      <c r="AC152" s="93">
        <v>21621</v>
      </c>
      <c r="AD152" s="39"/>
      <c r="AE152" s="20">
        <v>25141</v>
      </c>
      <c r="AF152" s="67"/>
    </row>
    <row r="153" spans="2:32" ht="14.25">
      <c r="B153" s="17" t="s">
        <v>88</v>
      </c>
      <c r="C153" s="26">
        <v>17582</v>
      </c>
      <c r="D153" s="39">
        <v>40200.65277777778</v>
      </c>
      <c r="E153" s="20">
        <v>19444</v>
      </c>
      <c r="F153" s="67">
        <v>40233.416666666664</v>
      </c>
      <c r="G153" s="26">
        <v>15651</v>
      </c>
      <c r="H153" s="40"/>
      <c r="I153" s="20">
        <v>29346</v>
      </c>
      <c r="J153" s="67"/>
      <c r="K153" s="113">
        <v>37607</v>
      </c>
      <c r="L153" s="112"/>
      <c r="M153" s="26">
        <v>37607</v>
      </c>
      <c r="N153" s="40"/>
      <c r="O153" s="20">
        <v>21248</v>
      </c>
      <c r="P153" s="50"/>
      <c r="Q153" s="75"/>
      <c r="R153" s="77"/>
      <c r="S153" s="75">
        <v>28286</v>
      </c>
      <c r="T153" s="77"/>
      <c r="U153" s="26">
        <v>24520</v>
      </c>
      <c r="V153" s="39"/>
      <c r="W153" s="29">
        <v>29758</v>
      </c>
      <c r="X153" s="29"/>
      <c r="Y153" s="93">
        <v>32388</v>
      </c>
      <c r="Z153" s="93"/>
      <c r="AA153" s="20">
        <v>22711</v>
      </c>
      <c r="AB153" s="67"/>
      <c r="AC153" s="93">
        <v>16401</v>
      </c>
      <c r="AD153" s="39"/>
      <c r="AE153" s="20">
        <v>15087</v>
      </c>
      <c r="AF153" s="67"/>
    </row>
    <row r="154" spans="2:32" ht="14.25">
      <c r="B154" s="17" t="s">
        <v>82</v>
      </c>
      <c r="C154" s="26">
        <v>10490</v>
      </c>
      <c r="D154" s="39">
        <v>40200.652083333334</v>
      </c>
      <c r="E154" s="20">
        <v>15681</v>
      </c>
      <c r="F154" s="67">
        <v>40233.416666666664</v>
      </c>
      <c r="G154" s="26">
        <v>12572</v>
      </c>
      <c r="H154" s="40"/>
      <c r="I154" s="20">
        <v>20087</v>
      </c>
      <c r="J154" s="67"/>
      <c r="K154" s="113">
        <v>26058</v>
      </c>
      <c r="L154" s="112"/>
      <c r="M154" s="26">
        <v>26058</v>
      </c>
      <c r="N154" s="40"/>
      <c r="O154" s="20">
        <v>14088</v>
      </c>
      <c r="P154" s="50"/>
      <c r="Q154" s="75"/>
      <c r="R154" s="77"/>
      <c r="S154" s="75">
        <v>18920</v>
      </c>
      <c r="T154" s="77"/>
      <c r="U154" s="26">
        <v>14753</v>
      </c>
      <c r="V154" s="39"/>
      <c r="W154" s="29">
        <v>23280</v>
      </c>
      <c r="X154" s="29"/>
      <c r="Y154" s="93">
        <v>21368</v>
      </c>
      <c r="Z154" s="93"/>
      <c r="AA154" s="20">
        <v>13007</v>
      </c>
      <c r="AB154" s="67"/>
      <c r="AC154" s="93">
        <v>12946</v>
      </c>
      <c r="AD154" s="39"/>
      <c r="AE154" s="20">
        <v>9966</v>
      </c>
      <c r="AF154" s="67"/>
    </row>
    <row r="155" spans="2:32" ht="14.25">
      <c r="B155" s="17" t="s">
        <v>89</v>
      </c>
      <c r="C155" s="26">
        <v>8800</v>
      </c>
      <c r="D155" s="39">
        <v>40199.4375</v>
      </c>
      <c r="E155" s="20">
        <v>8804</v>
      </c>
      <c r="F155" s="67">
        <v>40235.399305555555</v>
      </c>
      <c r="G155" s="26">
        <v>9094</v>
      </c>
      <c r="H155" s="40"/>
      <c r="I155" s="20">
        <v>9666</v>
      </c>
      <c r="J155" s="67"/>
      <c r="K155" s="113">
        <v>18987</v>
      </c>
      <c r="L155" s="112"/>
      <c r="M155" s="26">
        <v>18987</v>
      </c>
      <c r="N155" s="40"/>
      <c r="O155" s="20">
        <v>10979</v>
      </c>
      <c r="P155" s="50"/>
      <c r="Q155" s="75"/>
      <c r="R155" s="77"/>
      <c r="S155" s="75">
        <v>10818</v>
      </c>
      <c r="T155" s="77"/>
      <c r="U155" s="26">
        <v>10346</v>
      </c>
      <c r="V155" s="39"/>
      <c r="W155" s="29">
        <v>13598</v>
      </c>
      <c r="X155" s="29"/>
      <c r="Y155" s="93">
        <v>11103</v>
      </c>
      <c r="Z155" s="93"/>
      <c r="AA155" s="20">
        <v>8922</v>
      </c>
      <c r="AB155" s="67"/>
      <c r="AC155" s="93">
        <v>10037</v>
      </c>
      <c r="AD155" s="39"/>
      <c r="AE155" s="20">
        <v>5411</v>
      </c>
      <c r="AF155" s="67"/>
    </row>
    <row r="156" spans="2:32" ht="14.25">
      <c r="B156" s="17" t="s">
        <v>83</v>
      </c>
      <c r="C156" s="26">
        <v>94240802</v>
      </c>
      <c r="D156" s="45">
        <v>40200</v>
      </c>
      <c r="E156" s="20">
        <v>95279077</v>
      </c>
      <c r="F156" s="68">
        <v>40214</v>
      </c>
      <c r="G156" s="26">
        <v>75794975</v>
      </c>
      <c r="H156" s="40"/>
      <c r="I156" s="20">
        <v>94820535</v>
      </c>
      <c r="J156" s="67"/>
      <c r="K156" s="113">
        <v>150763844</v>
      </c>
      <c r="L156" s="112"/>
      <c r="M156" s="26">
        <v>164156471</v>
      </c>
      <c r="N156" s="40"/>
      <c r="O156" s="20">
        <v>135423637</v>
      </c>
      <c r="P156" s="50"/>
      <c r="Q156" s="75"/>
      <c r="R156" s="77"/>
      <c r="S156" s="75">
        <v>92352551</v>
      </c>
      <c r="T156" s="77"/>
      <c r="U156" s="26">
        <v>105161253</v>
      </c>
      <c r="V156" s="39"/>
      <c r="W156" s="29">
        <v>78130911</v>
      </c>
      <c r="X156" s="29"/>
      <c r="Y156" s="93">
        <v>70871879</v>
      </c>
      <c r="Z156" s="93"/>
      <c r="AA156" s="20">
        <v>70601112</v>
      </c>
      <c r="AB156" s="67"/>
      <c r="AC156" s="93">
        <v>68317979</v>
      </c>
      <c r="AD156" s="39"/>
      <c r="AE156" s="20">
        <v>56131757</v>
      </c>
      <c r="AF156" s="67"/>
    </row>
    <row r="157" spans="3:32" ht="14.25">
      <c r="C157" s="5"/>
      <c r="D157" s="5"/>
      <c r="E157" s="20"/>
      <c r="F157" s="50"/>
      <c r="G157" s="26"/>
      <c r="H157" s="40"/>
      <c r="I157" s="20"/>
      <c r="J157" s="67"/>
      <c r="K157" s="113"/>
      <c r="L157" s="112"/>
      <c r="M157" s="26"/>
      <c r="N157" s="40"/>
      <c r="O157" s="20"/>
      <c r="P157" s="50"/>
      <c r="Q157" s="75"/>
      <c r="R157" s="77"/>
      <c r="S157" s="75"/>
      <c r="T157" s="77"/>
      <c r="U157" s="26"/>
      <c r="V157" s="39"/>
      <c r="W157" s="29"/>
      <c r="X157" s="29"/>
      <c r="Y157" s="93"/>
      <c r="Z157" s="93"/>
      <c r="AA157" s="20"/>
      <c r="AB157" s="67"/>
      <c r="AC157" s="93"/>
      <c r="AD157" s="39"/>
      <c r="AE157" s="20"/>
      <c r="AF157" s="67"/>
    </row>
    <row r="158" spans="1:32" ht="14.25">
      <c r="A158" s="5" t="s">
        <v>104</v>
      </c>
      <c r="B158" s="17" t="s">
        <v>44</v>
      </c>
      <c r="C158" s="26">
        <v>40340</v>
      </c>
      <c r="D158" s="102">
        <v>40191.50251157407</v>
      </c>
      <c r="E158" s="20">
        <v>29930</v>
      </c>
      <c r="F158" s="67">
        <v>40211.402962962966</v>
      </c>
      <c r="G158" s="26">
        <v>26963</v>
      </c>
      <c r="H158" s="102">
        <v>40267.412083333336</v>
      </c>
      <c r="I158" s="20">
        <v>32650</v>
      </c>
      <c r="J158" s="67">
        <v>40295.47462962963</v>
      </c>
      <c r="K158" s="113">
        <v>42290</v>
      </c>
      <c r="L158" s="112">
        <v>40304.61479166667</v>
      </c>
      <c r="M158" s="26">
        <v>51760</v>
      </c>
      <c r="N158" s="39">
        <v>40323.39597222222</v>
      </c>
      <c r="O158" s="20">
        <v>40395</v>
      </c>
      <c r="P158" s="67">
        <v>40337.41054398148</v>
      </c>
      <c r="Q158" s="75"/>
      <c r="R158" s="78"/>
      <c r="S158" s="75">
        <v>37973</v>
      </c>
      <c r="T158" s="78">
        <v>40354.413460648146</v>
      </c>
      <c r="U158" s="26">
        <v>40071</v>
      </c>
      <c r="V158" s="39">
        <v>40361.416666666664</v>
      </c>
      <c r="W158" s="29">
        <v>51972</v>
      </c>
      <c r="X158" s="67">
        <v>40400.59385416667</v>
      </c>
      <c r="Y158" s="93">
        <v>41131</v>
      </c>
      <c r="Z158" s="94">
        <v>40448.3971875</v>
      </c>
      <c r="AA158" s="20">
        <v>38827</v>
      </c>
      <c r="AB158" s="67">
        <v>40472.422685185185</v>
      </c>
      <c r="AC158" s="93">
        <v>36679</v>
      </c>
      <c r="AD158" s="39">
        <v>40485.59578703704</v>
      </c>
      <c r="AE158" s="20">
        <v>30424</v>
      </c>
      <c r="AF158" s="67">
        <v>40513.416666666664</v>
      </c>
    </row>
    <row r="159" spans="2:32" ht="14.25">
      <c r="B159" s="17" t="s">
        <v>80</v>
      </c>
      <c r="C159" s="26">
        <v>19729</v>
      </c>
      <c r="D159" s="47">
        <v>40205.45300925926</v>
      </c>
      <c r="E159" s="20">
        <v>23260</v>
      </c>
      <c r="F159" s="67">
        <v>40218.5291087963</v>
      </c>
      <c r="G159" s="26">
        <v>14993</v>
      </c>
      <c r="H159" s="40"/>
      <c r="I159" s="20">
        <v>29664</v>
      </c>
      <c r="J159" s="67"/>
      <c r="K159" s="113">
        <v>35442</v>
      </c>
      <c r="L159" s="112"/>
      <c r="M159" s="26">
        <v>36018</v>
      </c>
      <c r="N159" s="39"/>
      <c r="O159" s="20">
        <v>29616</v>
      </c>
      <c r="P159" s="50"/>
      <c r="Q159" s="75"/>
      <c r="R159" s="77"/>
      <c r="S159" s="75">
        <v>19488</v>
      </c>
      <c r="T159" s="77"/>
      <c r="U159" s="26">
        <v>26782</v>
      </c>
      <c r="V159" s="39"/>
      <c r="W159" s="29">
        <v>47579</v>
      </c>
      <c r="X159" s="29"/>
      <c r="Y159" s="93">
        <v>36037</v>
      </c>
      <c r="Z159" s="93"/>
      <c r="AA159" s="20">
        <v>27881</v>
      </c>
      <c r="AB159" s="67"/>
      <c r="AC159" s="93">
        <v>27421</v>
      </c>
      <c r="AD159" s="39"/>
      <c r="AE159" s="20">
        <v>21148</v>
      </c>
      <c r="AF159" s="67"/>
    </row>
    <row r="160" spans="2:32" ht="14.25">
      <c r="B160" s="17" t="s">
        <v>88</v>
      </c>
      <c r="C160" s="26">
        <v>13350</v>
      </c>
      <c r="D160" s="39">
        <v>40199.4375</v>
      </c>
      <c r="E160" s="20">
        <v>19938</v>
      </c>
      <c r="F160" s="67">
        <v>40218.52899305556</v>
      </c>
      <c r="G160" s="26">
        <v>9809</v>
      </c>
      <c r="H160" s="40"/>
      <c r="I160" s="20">
        <v>25072</v>
      </c>
      <c r="J160" s="67"/>
      <c r="K160" s="113">
        <v>24340</v>
      </c>
      <c r="L160" s="112"/>
      <c r="M160" s="26">
        <v>24340</v>
      </c>
      <c r="N160" s="40"/>
      <c r="O160" s="20">
        <v>17989</v>
      </c>
      <c r="P160" s="50"/>
      <c r="Q160" s="75"/>
      <c r="R160" s="77"/>
      <c r="S160" s="75">
        <v>13583</v>
      </c>
      <c r="T160" s="77"/>
      <c r="U160" s="26">
        <v>17656</v>
      </c>
      <c r="V160" s="39"/>
      <c r="W160" s="29">
        <v>34959</v>
      </c>
      <c r="X160" s="29"/>
      <c r="Y160" s="93">
        <v>27360</v>
      </c>
      <c r="Z160" s="93"/>
      <c r="AA160" s="20">
        <v>24548</v>
      </c>
      <c r="AB160" s="67"/>
      <c r="AC160" s="93">
        <v>20347</v>
      </c>
      <c r="AD160" s="39"/>
      <c r="AE160" s="20">
        <v>13722</v>
      </c>
      <c r="AF160" s="67"/>
    </row>
    <row r="161" spans="2:32" ht="14.25">
      <c r="B161" s="17" t="s">
        <v>82</v>
      </c>
      <c r="C161" s="26">
        <v>10923</v>
      </c>
      <c r="D161" s="39">
        <v>40199.4375</v>
      </c>
      <c r="E161" s="20">
        <v>14612</v>
      </c>
      <c r="F161" s="67">
        <v>40218.52899305556</v>
      </c>
      <c r="G161" s="26">
        <v>6874</v>
      </c>
      <c r="H161" s="40"/>
      <c r="I161" s="20">
        <v>17621</v>
      </c>
      <c r="J161" s="67"/>
      <c r="K161" s="113">
        <v>19035</v>
      </c>
      <c r="L161" s="112"/>
      <c r="M161" s="26">
        <v>19035</v>
      </c>
      <c r="N161" s="40"/>
      <c r="O161" s="20">
        <v>11427</v>
      </c>
      <c r="P161" s="50"/>
      <c r="Q161" s="75"/>
      <c r="R161" s="77"/>
      <c r="S161" s="75">
        <v>9817</v>
      </c>
      <c r="T161" s="77"/>
      <c r="U161" s="26">
        <v>12285</v>
      </c>
      <c r="V161" s="39"/>
      <c r="W161" s="29">
        <v>22397</v>
      </c>
      <c r="X161" s="29"/>
      <c r="Y161" s="93">
        <v>16352</v>
      </c>
      <c r="Z161" s="93"/>
      <c r="AA161" s="20">
        <v>24318</v>
      </c>
      <c r="AB161" s="67"/>
      <c r="AC161" s="93">
        <v>15223</v>
      </c>
      <c r="AD161" s="39"/>
      <c r="AE161" s="20">
        <v>7758</v>
      </c>
      <c r="AF161" s="67"/>
    </row>
    <row r="162" spans="2:32" ht="14.25">
      <c r="B162" s="17" t="s">
        <v>89</v>
      </c>
      <c r="C162" s="26">
        <v>8662</v>
      </c>
      <c r="D162" s="39">
        <v>40199.4375</v>
      </c>
      <c r="E162" s="20">
        <v>8719</v>
      </c>
      <c r="F162" s="67">
        <v>40218.52777777778</v>
      </c>
      <c r="G162" s="26">
        <v>4174</v>
      </c>
      <c r="H162" s="40"/>
      <c r="I162" s="20">
        <v>7819</v>
      </c>
      <c r="J162" s="67"/>
      <c r="K162" s="113">
        <v>11651</v>
      </c>
      <c r="L162" s="112"/>
      <c r="M162" s="26">
        <v>11651</v>
      </c>
      <c r="N162" s="40"/>
      <c r="O162" s="20">
        <v>8015</v>
      </c>
      <c r="P162" s="50"/>
      <c r="Q162" s="75"/>
      <c r="R162" s="77"/>
      <c r="S162" s="75">
        <v>7140</v>
      </c>
      <c r="T162" s="77"/>
      <c r="U162" s="26">
        <v>7844</v>
      </c>
      <c r="V162" s="39"/>
      <c r="W162" s="29">
        <v>12951</v>
      </c>
      <c r="X162" s="29"/>
      <c r="Y162" s="93">
        <v>9551</v>
      </c>
      <c r="Z162" s="93"/>
      <c r="AA162" s="20">
        <v>10584</v>
      </c>
      <c r="AB162" s="67"/>
      <c r="AC162" s="93">
        <v>10267</v>
      </c>
      <c r="AD162" s="39"/>
      <c r="AE162" s="20">
        <v>4659</v>
      </c>
      <c r="AF162" s="67"/>
    </row>
    <row r="163" spans="2:32" ht="14.25">
      <c r="B163" s="17" t="s">
        <v>83</v>
      </c>
      <c r="C163" s="26">
        <v>73025236</v>
      </c>
      <c r="D163" s="45">
        <v>40200</v>
      </c>
      <c r="E163" s="20">
        <v>80551176</v>
      </c>
      <c r="F163" s="68">
        <v>40214</v>
      </c>
      <c r="G163" s="26">
        <v>49561492</v>
      </c>
      <c r="H163" s="40"/>
      <c r="I163" s="20">
        <v>70561991</v>
      </c>
      <c r="J163" s="67"/>
      <c r="K163" s="113">
        <v>106191259</v>
      </c>
      <c r="L163" s="112"/>
      <c r="M163" s="26">
        <v>125412711</v>
      </c>
      <c r="N163" s="40"/>
      <c r="O163" s="20">
        <v>103181744</v>
      </c>
      <c r="P163" s="50"/>
      <c r="Q163" s="75"/>
      <c r="R163" s="77"/>
      <c r="S163" s="75">
        <v>73983652</v>
      </c>
      <c r="T163" s="77"/>
      <c r="U163" s="26">
        <v>82031366</v>
      </c>
      <c r="V163" s="39"/>
      <c r="W163" s="29">
        <v>60514214</v>
      </c>
      <c r="X163" s="29"/>
      <c r="Y163" s="93">
        <v>57645139</v>
      </c>
      <c r="Z163" s="93"/>
      <c r="AA163" s="20">
        <v>55828022</v>
      </c>
      <c r="AB163" s="67"/>
      <c r="AC163" s="93">
        <v>58892862</v>
      </c>
      <c r="AD163" s="39"/>
      <c r="AE163" s="20">
        <v>45229719</v>
      </c>
      <c r="AF163" s="67"/>
    </row>
    <row r="164" spans="3:32" ht="14.25">
      <c r="C164" s="5"/>
      <c r="D164" s="5"/>
      <c r="E164" s="20"/>
      <c r="F164" s="50"/>
      <c r="G164" s="30"/>
      <c r="H164" s="40"/>
      <c r="I164" s="20"/>
      <c r="J164" s="67"/>
      <c r="K164" s="113"/>
      <c r="L164" s="112"/>
      <c r="M164" s="26"/>
      <c r="N164" s="40"/>
      <c r="O164" s="20"/>
      <c r="P164" s="50"/>
      <c r="Q164" s="75"/>
      <c r="R164" s="77"/>
      <c r="S164" s="75"/>
      <c r="T164" s="83"/>
      <c r="U164" s="26"/>
      <c r="V164" s="39"/>
      <c r="W164" s="29"/>
      <c r="X164" s="29"/>
      <c r="Y164" s="93"/>
      <c r="Z164" s="93"/>
      <c r="AA164" s="20"/>
      <c r="AB164" s="67"/>
      <c r="AC164" s="93"/>
      <c r="AD164" s="39"/>
      <c r="AF164" s="67"/>
    </row>
    <row r="165" spans="1:32" ht="14.25">
      <c r="A165" s="5" t="s">
        <v>105</v>
      </c>
      <c r="B165" s="17" t="s">
        <v>44</v>
      </c>
      <c r="C165" s="26">
        <v>34746</v>
      </c>
      <c r="D165" s="102">
        <v>40198.833333333336</v>
      </c>
      <c r="E165" s="20">
        <v>27807</v>
      </c>
      <c r="F165" s="67">
        <v>40211.833333333336</v>
      </c>
      <c r="G165" s="86">
        <v>67602</v>
      </c>
      <c r="H165" s="102">
        <v>40256.833333333336</v>
      </c>
      <c r="I165" s="20">
        <v>29456</v>
      </c>
      <c r="J165" s="67">
        <v>40294.666666666664</v>
      </c>
      <c r="K165" s="113">
        <v>32132</v>
      </c>
      <c r="L165" s="112">
        <v>40304.61528935185</v>
      </c>
      <c r="M165" s="26">
        <v>38269</v>
      </c>
      <c r="N165" s="39">
        <v>40322.666666666664</v>
      </c>
      <c r="O165" s="20">
        <v>46844</v>
      </c>
      <c r="P165" s="67">
        <v>40343.666666666664</v>
      </c>
      <c r="Q165" s="75"/>
      <c r="R165" s="78"/>
      <c r="S165" s="75">
        <v>32007</v>
      </c>
      <c r="T165" s="78">
        <v>40354.65972222222</v>
      </c>
      <c r="U165" s="26">
        <v>51893</v>
      </c>
      <c r="V165" s="39">
        <v>40378.666666666664</v>
      </c>
      <c r="W165" s="29">
        <v>50572</v>
      </c>
      <c r="X165" s="67">
        <v>40406.666666666664</v>
      </c>
      <c r="Y165" s="93">
        <v>51909</v>
      </c>
      <c r="Z165" s="94">
        <v>40448.39722222222</v>
      </c>
      <c r="AA165" s="20">
        <v>52827</v>
      </c>
      <c r="AB165" s="67">
        <v>40476.666666666664</v>
      </c>
      <c r="AC165" s="93">
        <v>50899</v>
      </c>
      <c r="AD165" s="47">
        <v>40490.66667824074</v>
      </c>
      <c r="AE165" s="20">
        <v>61764</v>
      </c>
      <c r="AF165" s="67">
        <v>40529.65972222222</v>
      </c>
    </row>
    <row r="166" spans="2:32" ht="14.25">
      <c r="B166" s="17" t="s">
        <v>80</v>
      </c>
      <c r="C166" s="26">
        <v>18673</v>
      </c>
      <c r="D166" s="47">
        <v>40193.395833333336</v>
      </c>
      <c r="E166" s="20">
        <v>18987</v>
      </c>
      <c r="F166" s="67">
        <v>40219.396585648145</v>
      </c>
      <c r="G166" s="26">
        <v>17700</v>
      </c>
      <c r="H166" s="40"/>
      <c r="I166" s="20">
        <v>17121</v>
      </c>
      <c r="J166" s="67"/>
      <c r="K166" s="113">
        <v>19503</v>
      </c>
      <c r="L166" s="112"/>
      <c r="M166" s="26">
        <v>19503</v>
      </c>
      <c r="N166" s="39"/>
      <c r="O166" s="20">
        <v>14897</v>
      </c>
      <c r="P166" s="50"/>
      <c r="Q166" s="75"/>
      <c r="R166" s="77"/>
      <c r="S166" s="75">
        <v>15297</v>
      </c>
      <c r="U166" s="26">
        <v>15772</v>
      </c>
      <c r="V166" s="39"/>
      <c r="W166" s="29">
        <v>30587</v>
      </c>
      <c r="X166" s="67"/>
      <c r="Y166" s="93">
        <v>39128</v>
      </c>
      <c r="Z166" s="94"/>
      <c r="AA166" s="20">
        <v>18993</v>
      </c>
      <c r="AB166" s="67"/>
      <c r="AC166" s="93">
        <v>16467</v>
      </c>
      <c r="AD166" s="39"/>
      <c r="AE166" s="20">
        <v>17177</v>
      </c>
      <c r="AF166" s="67"/>
    </row>
    <row r="167" spans="2:32" ht="14.25">
      <c r="B167" s="17" t="s">
        <v>88</v>
      </c>
      <c r="C167" s="26">
        <v>9382</v>
      </c>
      <c r="D167" s="39">
        <v>40203.416666666664</v>
      </c>
      <c r="E167" s="20">
        <v>15393</v>
      </c>
      <c r="F167" s="67">
        <v>40219.396527777775</v>
      </c>
      <c r="G167" s="26">
        <v>11054</v>
      </c>
      <c r="H167" s="40"/>
      <c r="I167" s="20">
        <v>14134</v>
      </c>
      <c r="J167" s="67"/>
      <c r="K167" s="113">
        <v>15675</v>
      </c>
      <c r="L167" s="112"/>
      <c r="M167" s="26">
        <v>15675</v>
      </c>
      <c r="N167" s="40"/>
      <c r="O167" s="20">
        <v>10435</v>
      </c>
      <c r="P167" s="50"/>
      <c r="Q167" s="75"/>
      <c r="R167" s="77"/>
      <c r="S167" s="75">
        <v>8198</v>
      </c>
      <c r="U167" s="26">
        <v>10824</v>
      </c>
      <c r="V167" s="39"/>
      <c r="W167" s="29">
        <v>22925</v>
      </c>
      <c r="X167" s="29"/>
      <c r="Y167" s="93">
        <v>20121</v>
      </c>
      <c r="Z167" s="93"/>
      <c r="AA167" s="20">
        <v>13349</v>
      </c>
      <c r="AB167" s="67"/>
      <c r="AC167" s="93">
        <v>10917</v>
      </c>
      <c r="AD167" s="39"/>
      <c r="AE167" s="20">
        <v>9604</v>
      </c>
      <c r="AF167" s="67"/>
    </row>
    <row r="168" spans="2:32" ht="14.25">
      <c r="B168" s="17" t="s">
        <v>82</v>
      </c>
      <c r="C168" s="26">
        <v>6973</v>
      </c>
      <c r="D168" s="39">
        <v>40199.43680555555</v>
      </c>
      <c r="E168" s="20">
        <v>7456</v>
      </c>
      <c r="F168" s="67">
        <v>40218.52899305556</v>
      </c>
      <c r="G168" s="26">
        <v>8057</v>
      </c>
      <c r="H168" s="40"/>
      <c r="I168" s="20">
        <v>10012</v>
      </c>
      <c r="J168" s="67"/>
      <c r="K168" s="113">
        <v>11604</v>
      </c>
      <c r="L168" s="112"/>
      <c r="M168" s="26">
        <v>11604</v>
      </c>
      <c r="N168" s="40"/>
      <c r="O168" s="20">
        <v>6961</v>
      </c>
      <c r="P168" s="50"/>
      <c r="Q168" s="75"/>
      <c r="R168" s="77"/>
      <c r="S168" s="75">
        <v>7129</v>
      </c>
      <c r="U168" s="26">
        <v>7297</v>
      </c>
      <c r="V168" s="39"/>
      <c r="W168" s="29">
        <v>12830</v>
      </c>
      <c r="X168" s="29"/>
      <c r="Y168" s="93">
        <v>10125</v>
      </c>
      <c r="Z168" s="93"/>
      <c r="AA168" s="20">
        <v>7683</v>
      </c>
      <c r="AB168" s="67"/>
      <c r="AC168" s="93">
        <v>8494</v>
      </c>
      <c r="AD168" s="39"/>
      <c r="AE168" s="20">
        <v>5689</v>
      </c>
      <c r="AF168" s="67"/>
    </row>
    <row r="169" spans="2:32" ht="14.25">
      <c r="B169" s="17" t="s">
        <v>89</v>
      </c>
      <c r="C169" s="26">
        <v>5836</v>
      </c>
      <c r="D169" s="39">
        <v>40198.395833333336</v>
      </c>
      <c r="E169" s="20">
        <v>5208</v>
      </c>
      <c r="F169" s="67">
        <v>40226.395833333336</v>
      </c>
      <c r="G169" s="26">
        <v>5127</v>
      </c>
      <c r="H169" s="40"/>
      <c r="I169" s="20">
        <v>4928</v>
      </c>
      <c r="J169" s="67"/>
      <c r="K169" s="113">
        <v>7242</v>
      </c>
      <c r="L169" s="112"/>
      <c r="M169" s="26">
        <v>7242</v>
      </c>
      <c r="N169" s="40"/>
      <c r="O169" s="20">
        <v>5503</v>
      </c>
      <c r="P169" s="50"/>
      <c r="Q169" s="75"/>
      <c r="R169" s="77"/>
      <c r="S169" s="75">
        <v>5633</v>
      </c>
      <c r="U169" s="26">
        <v>5958</v>
      </c>
      <c r="V169" s="39"/>
      <c r="W169" s="29">
        <v>7761</v>
      </c>
      <c r="X169" s="29"/>
      <c r="Y169" s="93">
        <v>6361</v>
      </c>
      <c r="Z169" s="93"/>
      <c r="AA169" s="20">
        <v>4641</v>
      </c>
      <c r="AB169" s="67"/>
      <c r="AC169" s="93">
        <v>6013</v>
      </c>
      <c r="AD169" s="39"/>
      <c r="AE169" s="20">
        <v>3525</v>
      </c>
      <c r="AF169" s="67"/>
    </row>
    <row r="170" spans="2:32" ht="14.25">
      <c r="B170" s="17" t="s">
        <v>83</v>
      </c>
      <c r="C170" s="26">
        <v>57106980</v>
      </c>
      <c r="D170" s="45">
        <v>40200</v>
      </c>
      <c r="E170" s="20">
        <v>60309316</v>
      </c>
      <c r="F170" s="68">
        <v>40214</v>
      </c>
      <c r="G170" s="26">
        <v>45630622</v>
      </c>
      <c r="H170" s="40"/>
      <c r="I170" s="20">
        <v>52476075</v>
      </c>
      <c r="J170" s="67"/>
      <c r="K170" s="113">
        <v>72244923</v>
      </c>
      <c r="L170" s="112"/>
      <c r="M170" s="26">
        <v>87234141</v>
      </c>
      <c r="N170" s="40"/>
      <c r="O170" s="20">
        <v>76608539</v>
      </c>
      <c r="P170" s="50"/>
      <c r="Q170" s="75"/>
      <c r="R170" s="77"/>
      <c r="S170" s="75">
        <v>55492030</v>
      </c>
      <c r="U170" s="26">
        <v>62406537</v>
      </c>
      <c r="V170" s="39"/>
      <c r="W170" s="29">
        <v>49939211</v>
      </c>
      <c r="X170" s="29"/>
      <c r="Y170" s="93">
        <v>47871376</v>
      </c>
      <c r="Z170" s="93"/>
      <c r="AA170" s="20">
        <v>46018118</v>
      </c>
      <c r="AB170" s="67"/>
      <c r="AC170" s="93">
        <v>45222335</v>
      </c>
      <c r="AD170" s="39"/>
      <c r="AE170" s="20">
        <v>35425994</v>
      </c>
      <c r="AF170" s="67"/>
    </row>
    <row r="171" spans="3:32" ht="14.25">
      <c r="C171" s="24"/>
      <c r="D171" s="42"/>
      <c r="E171" s="25"/>
      <c r="F171" s="52"/>
      <c r="G171" s="24"/>
      <c r="H171" s="24"/>
      <c r="I171" s="25"/>
      <c r="J171" s="25"/>
      <c r="K171" s="121"/>
      <c r="L171" s="121"/>
      <c r="M171" s="24"/>
      <c r="N171" s="24"/>
      <c r="O171" s="20"/>
      <c r="P171" s="25"/>
      <c r="Q171" s="83"/>
      <c r="R171" s="83"/>
      <c r="V171" s="39"/>
      <c r="AF171" s="67"/>
    </row>
    <row r="172" spans="1:32" ht="14.25">
      <c r="A172" s="469" t="s">
        <v>111</v>
      </c>
      <c r="B172" s="471" t="s">
        <v>41</v>
      </c>
      <c r="C172" s="468">
        <f>C1</f>
        <v>40179</v>
      </c>
      <c r="D172" s="468"/>
      <c r="E172" s="476">
        <f>E1</f>
        <v>40210</v>
      </c>
      <c r="F172" s="476"/>
      <c r="G172" s="468">
        <f>G1</f>
        <v>40238</v>
      </c>
      <c r="H172" s="468"/>
      <c r="I172" s="476">
        <f>I1</f>
        <v>40269</v>
      </c>
      <c r="J172" s="476"/>
      <c r="K172" s="478">
        <f>K1</f>
        <v>40304</v>
      </c>
      <c r="L172" s="478"/>
      <c r="M172" s="468">
        <f>M1</f>
        <v>40299</v>
      </c>
      <c r="N172" s="468"/>
      <c r="O172" s="476">
        <f>O1</f>
        <v>40330</v>
      </c>
      <c r="P172" s="476"/>
      <c r="Q172" s="477" t="s">
        <v>115</v>
      </c>
      <c r="R172" s="477"/>
      <c r="S172" s="411" t="s">
        <v>115</v>
      </c>
      <c r="T172" s="411"/>
      <c r="U172" s="468">
        <f>U1</f>
        <v>40360</v>
      </c>
      <c r="V172" s="468"/>
      <c r="W172" s="476">
        <f>W1</f>
        <v>40391</v>
      </c>
      <c r="X172" s="476"/>
      <c r="Y172" s="468">
        <f>Y1</f>
        <v>40422</v>
      </c>
      <c r="Z172" s="468"/>
      <c r="AA172" s="476">
        <f>AA1</f>
        <v>40452</v>
      </c>
      <c r="AB172" s="476"/>
      <c r="AC172" s="468">
        <f>AC1</f>
        <v>40483</v>
      </c>
      <c r="AD172" s="468"/>
      <c r="AE172" s="476">
        <f>AE1</f>
        <v>40513</v>
      </c>
      <c r="AF172" s="476"/>
    </row>
    <row r="173" spans="1:32" ht="14.25">
      <c r="A173" s="473"/>
      <c r="B173" s="472"/>
      <c r="C173" s="57" t="str">
        <f>C2</f>
        <v>Peak Rate</v>
      </c>
      <c r="D173" s="54" t="str">
        <f>D2</f>
        <v>Time of Peak</v>
      </c>
      <c r="E173" s="55" t="str">
        <f>E2</f>
        <v>Peak Rate</v>
      </c>
      <c r="F173" s="56" t="str">
        <f>F2</f>
        <v>Time of Peak</v>
      </c>
      <c r="G173" s="57" t="str">
        <f>G2</f>
        <v>Peak Rate</v>
      </c>
      <c r="H173" s="54" t="str">
        <f>H2</f>
        <v>Time of Peak</v>
      </c>
      <c r="I173" s="55" t="str">
        <f>I2</f>
        <v>Peak Rate</v>
      </c>
      <c r="J173" s="56" t="str">
        <f>J2</f>
        <v>Time of Peak</v>
      </c>
      <c r="K173" s="125" t="str">
        <f>K2</f>
        <v>Peak Rate</v>
      </c>
      <c r="L173" s="117" t="str">
        <f>L2</f>
        <v>Time of Peak</v>
      </c>
      <c r="M173" s="57" t="str">
        <f>M2</f>
        <v>Peak Rate</v>
      </c>
      <c r="N173" s="54" t="str">
        <f>N2</f>
        <v>Time of Peak</v>
      </c>
      <c r="O173" s="55" t="str">
        <f>O2</f>
        <v>Peak Rate</v>
      </c>
      <c r="P173" s="56" t="str">
        <f>P2</f>
        <v>Time of Peak</v>
      </c>
      <c r="Q173" s="73" t="s">
        <v>42</v>
      </c>
      <c r="R173" s="73" t="s">
        <v>116</v>
      </c>
      <c r="S173" s="73" t="s">
        <v>42</v>
      </c>
      <c r="T173" s="73" t="s">
        <v>116</v>
      </c>
      <c r="U173" s="57" t="str">
        <f>U2</f>
        <v>Peak Rate</v>
      </c>
      <c r="V173" s="54" t="str">
        <f>V2</f>
        <v>Time of Peak</v>
      </c>
      <c r="W173" s="55" t="str">
        <f>W2</f>
        <v>Peak Rate</v>
      </c>
      <c r="X173" s="56" t="str">
        <f>X2</f>
        <v>Time of Peak</v>
      </c>
      <c r="Y173" s="95" t="str">
        <f>Y2</f>
        <v>Peak Rate</v>
      </c>
      <c r="Z173" s="96" t="str">
        <f>Z2</f>
        <v>Time of Peak</v>
      </c>
      <c r="AA173" s="55" t="str">
        <f>AA2</f>
        <v>Peak Rate</v>
      </c>
      <c r="AB173" s="56" t="str">
        <f>AB2</f>
        <v>Time of Peak</v>
      </c>
      <c r="AC173" s="95" t="str">
        <f>AC2</f>
        <v>Peak Rate</v>
      </c>
      <c r="AD173" s="96" t="str">
        <f>AD2</f>
        <v>Time of Peak</v>
      </c>
      <c r="AE173" s="55" t="str">
        <f>AE2</f>
        <v>Peak Rate</v>
      </c>
      <c r="AF173" s="56" t="str">
        <f>AF2</f>
        <v>Time of Peak</v>
      </c>
    </row>
    <row r="174" spans="3:20" ht="14.25">
      <c r="C174" s="21"/>
      <c r="D174" s="43"/>
      <c r="E174" s="22"/>
      <c r="F174" s="53"/>
      <c r="G174" s="21"/>
      <c r="H174" s="21"/>
      <c r="I174" s="22"/>
      <c r="J174" s="22"/>
      <c r="K174" s="122"/>
      <c r="L174" s="122"/>
      <c r="M174" s="21"/>
      <c r="N174" s="21"/>
      <c r="O174" s="22"/>
      <c r="P174" s="22"/>
      <c r="Q174" s="84"/>
      <c r="R174" s="84"/>
      <c r="S174" s="84"/>
      <c r="T174" s="84"/>
    </row>
    <row r="175" spans="1:32" ht="14.25">
      <c r="A175" s="5" t="s">
        <v>112</v>
      </c>
      <c r="B175" s="17" t="s">
        <v>44</v>
      </c>
      <c r="C175" s="26">
        <v>93010</v>
      </c>
      <c r="D175" s="102">
        <v>40207.40422453704</v>
      </c>
      <c r="E175" s="20">
        <v>112417</v>
      </c>
      <c r="F175" s="67">
        <v>40235.416666666664</v>
      </c>
      <c r="G175" s="26">
        <v>102258</v>
      </c>
      <c r="H175" s="102">
        <v>40263.54697916667</v>
      </c>
      <c r="I175" s="20">
        <v>138993</v>
      </c>
      <c r="J175" s="67">
        <v>40296.596967592595</v>
      </c>
      <c r="K175" s="113">
        <v>144548</v>
      </c>
      <c r="L175" s="112">
        <v>40304.62905092593</v>
      </c>
      <c r="M175" s="26">
        <v>144548</v>
      </c>
      <c r="N175" s="102">
        <v>40304.62905092593</v>
      </c>
      <c r="O175" s="20">
        <v>120096</v>
      </c>
      <c r="P175" s="67">
        <v>40340.421805555554</v>
      </c>
      <c r="Q175" s="75"/>
      <c r="R175" s="78"/>
      <c r="S175" s="75">
        <v>106620</v>
      </c>
      <c r="T175" s="78">
        <v>40354.41008101852</v>
      </c>
      <c r="U175" s="26">
        <v>150431</v>
      </c>
      <c r="V175" s="102">
        <v>40385.416354166664</v>
      </c>
      <c r="W175" s="29">
        <v>143337</v>
      </c>
      <c r="X175" s="67">
        <v>40409.41715277778</v>
      </c>
      <c r="Y175" s="93">
        <v>151817</v>
      </c>
      <c r="Z175" s="94">
        <v>40451.40418981481</v>
      </c>
      <c r="AA175" s="20">
        <v>145803</v>
      </c>
      <c r="AB175" s="67">
        <v>40476.416666666664</v>
      </c>
      <c r="AC175" s="93">
        <v>179081</v>
      </c>
      <c r="AD175" s="94">
        <v>40500.41668981482</v>
      </c>
      <c r="AE175" s="20">
        <v>202175</v>
      </c>
      <c r="AF175" s="70">
        <v>40528.416666666664</v>
      </c>
    </row>
    <row r="176" spans="2:32" ht="14.25">
      <c r="B176" s="17" t="s">
        <v>80</v>
      </c>
      <c r="C176" s="26">
        <v>73103</v>
      </c>
      <c r="D176" s="39">
        <v>40207.40422453704</v>
      </c>
      <c r="E176" s="20">
        <v>92233</v>
      </c>
      <c r="F176" s="67">
        <v>40232.416666666664</v>
      </c>
      <c r="G176" s="26">
        <v>77660</v>
      </c>
      <c r="H176" s="39">
        <v>40256.395833333336</v>
      </c>
      <c r="I176" s="20">
        <v>90441</v>
      </c>
      <c r="J176" s="67">
        <v>40284.468518518515</v>
      </c>
      <c r="K176" s="113">
        <v>97766</v>
      </c>
      <c r="L176" s="112"/>
      <c r="M176" s="26">
        <v>97766</v>
      </c>
      <c r="N176" s="102">
        <v>40304.62905092593</v>
      </c>
      <c r="O176" s="20">
        <v>93116</v>
      </c>
      <c r="P176" s="67">
        <v>40330.583333333336</v>
      </c>
      <c r="Q176" s="75"/>
      <c r="R176" s="78"/>
      <c r="S176" s="75">
        <v>74594</v>
      </c>
      <c r="T176" s="78">
        <v>40354.65625</v>
      </c>
      <c r="U176" s="26">
        <v>136441</v>
      </c>
      <c r="V176" s="39">
        <v>40389.40416666667</v>
      </c>
      <c r="W176" s="29">
        <v>121601</v>
      </c>
      <c r="X176" s="67">
        <v>40414.41643518519</v>
      </c>
      <c r="Y176" s="93">
        <v>138971</v>
      </c>
      <c r="Z176" s="94">
        <v>40451.40416666667</v>
      </c>
      <c r="AA176" s="20">
        <v>122063</v>
      </c>
      <c r="AB176" s="67">
        <v>40456.416666666664</v>
      </c>
      <c r="AC176" s="93">
        <v>147881</v>
      </c>
      <c r="AD176" s="94">
        <v>40494.395833333336</v>
      </c>
      <c r="AE176" s="20">
        <v>169503</v>
      </c>
      <c r="AF176" s="70">
        <v>40528.416666666664</v>
      </c>
    </row>
    <row r="177" spans="2:32" ht="14.25">
      <c r="B177" s="17" t="s">
        <v>88</v>
      </c>
      <c r="C177" s="26">
        <v>52355</v>
      </c>
      <c r="D177" s="39">
        <v>40207.41354166667</v>
      </c>
      <c r="E177" s="20">
        <v>76830</v>
      </c>
      <c r="F177" s="67">
        <v>40232.416666666664</v>
      </c>
      <c r="G177" s="26">
        <v>67282</v>
      </c>
      <c r="H177" s="39">
        <v>40256.395833333336</v>
      </c>
      <c r="I177" s="20">
        <v>74461</v>
      </c>
      <c r="J177" s="67">
        <v>40296.47760416667</v>
      </c>
      <c r="K177" s="113">
        <v>91533</v>
      </c>
      <c r="L177" s="112"/>
      <c r="M177" s="26">
        <v>91533</v>
      </c>
      <c r="N177" s="102">
        <v>40304.61388888889</v>
      </c>
      <c r="O177" s="20">
        <v>73732</v>
      </c>
      <c r="P177" s="67">
        <v>40331.395833333336</v>
      </c>
      <c r="Q177" s="75"/>
      <c r="R177" s="78"/>
      <c r="S177" s="75">
        <v>63196</v>
      </c>
      <c r="T177" s="78">
        <v>40354.395833333336</v>
      </c>
      <c r="U177" s="26">
        <v>131029</v>
      </c>
      <c r="V177" s="39">
        <v>40389.40416666667</v>
      </c>
      <c r="W177" s="29">
        <v>98639</v>
      </c>
      <c r="X177" s="67">
        <v>40414.416666666664</v>
      </c>
      <c r="Y177" s="93">
        <v>97801</v>
      </c>
      <c r="Z177" s="94">
        <v>40451.40416666667</v>
      </c>
      <c r="AA177" s="20">
        <v>101145</v>
      </c>
      <c r="AB177" s="67">
        <v>40480.395833333336</v>
      </c>
      <c r="AC177" s="93">
        <v>103283</v>
      </c>
      <c r="AD177" s="94">
        <v>40494.395833333336</v>
      </c>
      <c r="AE177" s="20">
        <v>114148</v>
      </c>
      <c r="AF177" s="70">
        <v>40528.416666666664</v>
      </c>
    </row>
    <row r="178" spans="2:32" ht="14.25">
      <c r="B178" s="17" t="s">
        <v>82</v>
      </c>
      <c r="C178" s="26">
        <v>34990</v>
      </c>
      <c r="D178" s="39">
        <v>40203.416666666664</v>
      </c>
      <c r="E178" s="20">
        <v>41210</v>
      </c>
      <c r="F178" s="67">
        <v>40218.395833333336</v>
      </c>
      <c r="G178" s="26">
        <v>50094</v>
      </c>
      <c r="H178" s="39">
        <v>40256.395833333336</v>
      </c>
      <c r="I178" s="20">
        <v>45890</v>
      </c>
      <c r="J178" s="67">
        <v>40296.478472222225</v>
      </c>
      <c r="K178" s="113">
        <v>81833</v>
      </c>
      <c r="L178" s="112"/>
      <c r="M178" s="26">
        <v>81833</v>
      </c>
      <c r="N178" s="102">
        <v>40304.61388888889</v>
      </c>
      <c r="O178" s="20">
        <v>53288</v>
      </c>
      <c r="P178" s="67">
        <v>40352.416666666664</v>
      </c>
      <c r="Q178" s="75"/>
      <c r="R178" s="78"/>
      <c r="S178" s="75">
        <v>43205</v>
      </c>
      <c r="T178" s="78">
        <v>40354.65625</v>
      </c>
      <c r="U178" s="26">
        <v>88829</v>
      </c>
      <c r="V178" s="39">
        <v>40389.40416666667</v>
      </c>
      <c r="W178" s="29">
        <v>81973</v>
      </c>
      <c r="X178" s="67">
        <v>40400.59375</v>
      </c>
      <c r="Y178" s="93">
        <v>64361</v>
      </c>
      <c r="Z178" s="94">
        <v>40449.395833333336</v>
      </c>
      <c r="AA178" s="20">
        <v>63789</v>
      </c>
      <c r="AB178" s="67">
        <v>40480.395833333336</v>
      </c>
      <c r="AC178" s="93">
        <v>66331</v>
      </c>
      <c r="AD178" s="94">
        <v>40485.595138888886</v>
      </c>
      <c r="AE178" s="20">
        <v>58511</v>
      </c>
      <c r="AF178" s="70">
        <v>40513.395833333336</v>
      </c>
    </row>
    <row r="179" spans="2:32" ht="14.25">
      <c r="B179" s="17" t="s">
        <v>89</v>
      </c>
      <c r="C179" s="26">
        <v>23309</v>
      </c>
      <c r="D179" s="39">
        <v>40205.59722222222</v>
      </c>
      <c r="E179" s="20">
        <v>24748</v>
      </c>
      <c r="F179" s="67">
        <v>40214.395833333336</v>
      </c>
      <c r="G179" s="26">
        <v>22636</v>
      </c>
      <c r="H179" s="39">
        <v>40256.395833333336</v>
      </c>
      <c r="I179" s="20">
        <v>35942</v>
      </c>
      <c r="J179" s="67">
        <v>40284.46875</v>
      </c>
      <c r="K179" s="113">
        <v>61469</v>
      </c>
      <c r="L179" s="112"/>
      <c r="M179" s="26">
        <v>63604</v>
      </c>
      <c r="N179" s="102">
        <v>40305.43402777778</v>
      </c>
      <c r="O179" s="20">
        <v>40820</v>
      </c>
      <c r="P179" s="67">
        <v>40331.399305555555</v>
      </c>
      <c r="Q179" s="75"/>
      <c r="R179" s="78"/>
      <c r="S179" s="75">
        <v>34021</v>
      </c>
      <c r="T179" s="78">
        <v>40354.413194444445</v>
      </c>
      <c r="U179" s="26">
        <v>48989</v>
      </c>
      <c r="V179" s="39">
        <v>40389.40277777778</v>
      </c>
      <c r="W179" s="29">
        <v>65142</v>
      </c>
      <c r="X179" s="67">
        <v>40400.59375</v>
      </c>
      <c r="Y179" s="93">
        <v>47665</v>
      </c>
      <c r="Z179" s="94">
        <v>40449.395833333336</v>
      </c>
      <c r="AA179" s="20">
        <v>41602</v>
      </c>
      <c r="AB179" s="70">
        <v>40452.416666666664</v>
      </c>
      <c r="AC179" s="93">
        <v>46905</v>
      </c>
      <c r="AD179" s="94">
        <v>40485.59375</v>
      </c>
      <c r="AE179" s="20">
        <v>38156</v>
      </c>
      <c r="AF179" s="70">
        <v>40513.395833333336</v>
      </c>
    </row>
    <row r="180" spans="2:32" ht="14.25">
      <c r="B180" s="29" t="s">
        <v>83</v>
      </c>
      <c r="C180" s="26">
        <v>214203566</v>
      </c>
      <c r="D180" s="45">
        <v>40205</v>
      </c>
      <c r="E180" s="20">
        <v>256354498</v>
      </c>
      <c r="F180" s="68">
        <v>40214</v>
      </c>
      <c r="G180" s="26">
        <v>154959855</v>
      </c>
      <c r="H180" s="45">
        <v>40263</v>
      </c>
      <c r="I180" s="20">
        <v>257597363</v>
      </c>
      <c r="J180" s="68">
        <v>40284</v>
      </c>
      <c r="K180" s="113">
        <v>443797162</v>
      </c>
      <c r="L180" s="114"/>
      <c r="M180" s="26">
        <v>851950870</v>
      </c>
      <c r="N180" s="45">
        <v>40305</v>
      </c>
      <c r="O180" s="20">
        <v>526813251</v>
      </c>
      <c r="P180" s="68">
        <v>40337</v>
      </c>
      <c r="Q180" s="75"/>
      <c r="R180" s="81"/>
      <c r="S180" s="75">
        <v>351048662</v>
      </c>
      <c r="T180" s="81"/>
      <c r="U180" s="26">
        <v>428396475</v>
      </c>
      <c r="V180" s="45">
        <v>40380</v>
      </c>
      <c r="W180" s="29">
        <v>355242091</v>
      </c>
      <c r="X180" s="68">
        <v>40396</v>
      </c>
      <c r="Y180" s="93">
        <v>287363106</v>
      </c>
      <c r="Z180" s="88">
        <v>40448</v>
      </c>
      <c r="AA180" s="20">
        <v>259055771</v>
      </c>
      <c r="AB180" s="68">
        <v>40470</v>
      </c>
      <c r="AC180" s="93">
        <v>283816701</v>
      </c>
      <c r="AD180" s="88">
        <v>40498</v>
      </c>
      <c r="AE180" s="20">
        <v>204452214</v>
      </c>
      <c r="AF180" s="68">
        <v>40519</v>
      </c>
    </row>
    <row r="181" spans="3:32" ht="14.25">
      <c r="C181" s="21"/>
      <c r="D181" s="43"/>
      <c r="E181" s="20"/>
      <c r="F181" s="53"/>
      <c r="G181" s="26"/>
      <c r="H181" s="43"/>
      <c r="I181" s="20"/>
      <c r="J181" s="22"/>
      <c r="K181" s="113"/>
      <c r="L181" s="122"/>
      <c r="M181" s="26"/>
      <c r="N181" s="43"/>
      <c r="O181" s="20"/>
      <c r="P181" s="53"/>
      <c r="Q181" s="75"/>
      <c r="R181" s="85"/>
      <c r="S181" s="75"/>
      <c r="T181" s="85"/>
      <c r="U181" s="26"/>
      <c r="V181" s="39"/>
      <c r="W181" s="29"/>
      <c r="X181" s="67"/>
      <c r="Y181" s="93"/>
      <c r="Z181" s="94"/>
      <c r="AA181" s="20"/>
      <c r="AB181" s="29"/>
      <c r="AC181" s="93"/>
      <c r="AD181" s="94"/>
      <c r="AE181" s="20"/>
      <c r="AF181" s="70"/>
    </row>
    <row r="182" spans="1:32" ht="14.25">
      <c r="A182" s="5" t="s">
        <v>122</v>
      </c>
      <c r="B182" s="17" t="s">
        <v>44</v>
      </c>
      <c r="C182" s="26">
        <v>146930</v>
      </c>
      <c r="D182" s="102">
        <v>40199.43701388889</v>
      </c>
      <c r="E182" s="20">
        <v>184664</v>
      </c>
      <c r="F182" s="67">
        <v>40234.583344907405</v>
      </c>
      <c r="G182" s="26">
        <v>188792</v>
      </c>
      <c r="H182" s="102">
        <v>40268.40416666667</v>
      </c>
      <c r="I182" s="20">
        <v>186226</v>
      </c>
      <c r="J182" s="67">
        <v>40295.47431712963</v>
      </c>
      <c r="K182" s="113">
        <v>184748</v>
      </c>
      <c r="L182" s="112">
        <v>40304.59792824074</v>
      </c>
      <c r="M182" s="26">
        <v>213532</v>
      </c>
      <c r="N182" s="39">
        <v>40315.50027777778</v>
      </c>
      <c r="O182" s="20">
        <v>185169</v>
      </c>
      <c r="P182" s="67">
        <v>40330.583344907405</v>
      </c>
      <c r="Q182" s="75"/>
      <c r="R182" s="78"/>
      <c r="S182" s="75">
        <v>166545</v>
      </c>
      <c r="T182" s="78">
        <v>40354.41008101852</v>
      </c>
      <c r="U182" s="26">
        <v>196228</v>
      </c>
      <c r="V182" s="39">
        <v>40387.437268518515</v>
      </c>
      <c r="W182" s="29">
        <v>195039</v>
      </c>
      <c r="X182" s="67">
        <v>40417.632569444446</v>
      </c>
      <c r="Y182" s="93">
        <v>196604</v>
      </c>
      <c r="Z182" s="94">
        <v>40449.41731481482</v>
      </c>
      <c r="AA182" s="20">
        <v>202594</v>
      </c>
      <c r="AB182" s="67">
        <v>40455.41725694444</v>
      </c>
      <c r="AC182" s="93">
        <v>207649</v>
      </c>
      <c r="AD182" s="94">
        <v>40504.51971064815</v>
      </c>
      <c r="AE182" s="20">
        <v>199428</v>
      </c>
      <c r="AF182" s="70">
        <v>40514.41458333333</v>
      </c>
    </row>
    <row r="183" spans="2:32" ht="14.25">
      <c r="B183" s="17" t="s">
        <v>80</v>
      </c>
      <c r="C183" s="26">
        <v>122542</v>
      </c>
      <c r="D183" s="39">
        <v>40207.41359953704</v>
      </c>
      <c r="E183" s="20">
        <v>136409</v>
      </c>
      <c r="F183" s="67">
        <v>40234.583333333336</v>
      </c>
      <c r="G183" s="26">
        <v>109799</v>
      </c>
      <c r="H183" s="39">
        <v>40268.40416666667</v>
      </c>
      <c r="I183" s="20">
        <v>160629</v>
      </c>
      <c r="J183" s="67">
        <v>40296.47771990741</v>
      </c>
      <c r="K183" s="113">
        <v>145165</v>
      </c>
      <c r="L183" s="112"/>
      <c r="M183" s="26">
        <v>148909</v>
      </c>
      <c r="N183" s="39">
        <v>40310.40127314815</v>
      </c>
      <c r="O183" s="20">
        <v>140121</v>
      </c>
      <c r="P183" s="67">
        <v>40330.583333333336</v>
      </c>
      <c r="Q183" s="75"/>
      <c r="R183" s="78"/>
      <c r="S183" s="75">
        <v>111884</v>
      </c>
      <c r="T183" s="78">
        <v>40354.65625</v>
      </c>
      <c r="U183" s="26">
        <v>165044</v>
      </c>
      <c r="V183" s="39">
        <v>40389.403819444444</v>
      </c>
      <c r="W183" s="29">
        <v>188469</v>
      </c>
      <c r="X183" s="67">
        <v>40417.46238425926</v>
      </c>
      <c r="Y183" s="93">
        <v>171545</v>
      </c>
      <c r="Z183" s="94">
        <v>40449.416608796295</v>
      </c>
      <c r="AA183" s="20">
        <v>159897</v>
      </c>
      <c r="AB183" s="67">
        <v>40452.416550925926</v>
      </c>
      <c r="AC183" s="93">
        <v>178619</v>
      </c>
      <c r="AD183" s="94">
        <v>40512.402662037035</v>
      </c>
      <c r="AE183" s="20">
        <v>184265</v>
      </c>
      <c r="AF183" s="70">
        <v>40528.41458333333</v>
      </c>
    </row>
    <row r="184" spans="2:32" ht="14.25">
      <c r="B184" s="17" t="s">
        <v>88</v>
      </c>
      <c r="C184" s="26">
        <v>89058</v>
      </c>
      <c r="D184" s="39">
        <v>40207.41354166667</v>
      </c>
      <c r="E184" s="20">
        <v>94171</v>
      </c>
      <c r="F184" s="67">
        <v>40232.416666666664</v>
      </c>
      <c r="G184" s="26">
        <v>91057</v>
      </c>
      <c r="H184" s="39">
        <v>40256.395833333336</v>
      </c>
      <c r="I184" s="20">
        <v>142029</v>
      </c>
      <c r="J184" s="67">
        <v>40296.47760416667</v>
      </c>
      <c r="K184" s="113">
        <v>126733</v>
      </c>
      <c r="L184" s="112"/>
      <c r="M184" s="26">
        <v>126733</v>
      </c>
      <c r="N184" s="39">
        <v>40304.613020833334</v>
      </c>
      <c r="O184" s="20">
        <v>99056</v>
      </c>
      <c r="P184" s="67">
        <v>40330.583333333336</v>
      </c>
      <c r="Q184" s="75"/>
      <c r="R184" s="78"/>
      <c r="S184" s="75">
        <v>81771</v>
      </c>
      <c r="T184" s="78">
        <v>40354.65625</v>
      </c>
      <c r="U184" s="26">
        <v>148374</v>
      </c>
      <c r="V184" s="39">
        <v>40389.403819444444</v>
      </c>
      <c r="W184" s="29">
        <v>128692</v>
      </c>
      <c r="X184" s="67">
        <v>40415.41701388889</v>
      </c>
      <c r="Y184" s="93">
        <v>116558</v>
      </c>
      <c r="Z184" s="94">
        <v>40442.59392361111</v>
      </c>
      <c r="AA184" s="20">
        <v>138742</v>
      </c>
      <c r="AB184" s="70">
        <v>40456.41631944444</v>
      </c>
      <c r="AC184" s="93">
        <v>139568</v>
      </c>
      <c r="AD184" s="94">
        <v>40485.598958333336</v>
      </c>
      <c r="AE184" s="20">
        <v>148608</v>
      </c>
      <c r="AF184" s="70">
        <v>40528.41458333333</v>
      </c>
    </row>
    <row r="185" spans="2:32" ht="14.25">
      <c r="B185" s="17" t="s">
        <v>82</v>
      </c>
      <c r="C185" s="26">
        <v>54545</v>
      </c>
      <c r="D185" s="39">
        <v>40203.416666666664</v>
      </c>
      <c r="E185" s="20">
        <v>64885</v>
      </c>
      <c r="F185" s="67">
        <v>40218.52847222222</v>
      </c>
      <c r="G185" s="26">
        <v>70046</v>
      </c>
      <c r="H185" s="39">
        <v>40256.395833333336</v>
      </c>
      <c r="I185" s="20">
        <v>76438</v>
      </c>
      <c r="J185" s="67">
        <v>40296.478472222225</v>
      </c>
      <c r="K185" s="113">
        <v>121773</v>
      </c>
      <c r="L185" s="112"/>
      <c r="M185" s="26">
        <v>121773</v>
      </c>
      <c r="N185" s="39">
        <v>40304.61319444444</v>
      </c>
      <c r="O185" s="20">
        <v>73228</v>
      </c>
      <c r="P185" s="67">
        <v>40343.54652777778</v>
      </c>
      <c r="Q185" s="75"/>
      <c r="R185" s="78"/>
      <c r="S185" s="75">
        <v>66202</v>
      </c>
      <c r="T185" s="78">
        <v>40354.65625</v>
      </c>
      <c r="U185" s="26">
        <v>88215</v>
      </c>
      <c r="V185" s="39">
        <v>40389.40555555555</v>
      </c>
      <c r="W185" s="29">
        <v>113069</v>
      </c>
      <c r="X185" s="67">
        <v>40400.59375</v>
      </c>
      <c r="Y185" s="93">
        <v>101357</v>
      </c>
      <c r="Z185" s="94">
        <v>40442.59375</v>
      </c>
      <c r="AA185" s="20">
        <v>89037</v>
      </c>
      <c r="AB185" s="67">
        <v>40456.415972222225</v>
      </c>
      <c r="AC185" s="93">
        <v>101027</v>
      </c>
      <c r="AD185" s="94">
        <v>40485.59861111111</v>
      </c>
      <c r="AE185" s="20">
        <v>72908</v>
      </c>
      <c r="AF185" s="70">
        <v>40528.41458333333</v>
      </c>
    </row>
    <row r="186" spans="2:32" ht="14.25">
      <c r="B186" s="17" t="s">
        <v>89</v>
      </c>
      <c r="C186" s="26">
        <v>38341</v>
      </c>
      <c r="D186" s="39">
        <v>40205.59722222222</v>
      </c>
      <c r="E186" s="20">
        <v>47188</v>
      </c>
      <c r="F186" s="67">
        <v>40214.399305555555</v>
      </c>
      <c r="G186" s="26">
        <v>40154</v>
      </c>
      <c r="H186" s="39">
        <v>40256.395833333336</v>
      </c>
      <c r="I186" s="20">
        <v>56258</v>
      </c>
      <c r="J186" s="67">
        <v>40296.395833333336</v>
      </c>
      <c r="K186" s="113">
        <v>98414</v>
      </c>
      <c r="L186" s="112"/>
      <c r="M186" s="26">
        <v>98414</v>
      </c>
      <c r="N186" s="39">
        <v>40304.61111111111</v>
      </c>
      <c r="O186" s="20">
        <v>60800</v>
      </c>
      <c r="P186" s="67">
        <v>40331.399305555555</v>
      </c>
      <c r="Q186" s="75"/>
      <c r="R186" s="78"/>
      <c r="S186" s="75">
        <v>49056</v>
      </c>
      <c r="T186" s="78">
        <v>40354.413194444445</v>
      </c>
      <c r="U186" s="26">
        <v>72014</v>
      </c>
      <c r="V186" s="39">
        <v>40389.40555555555</v>
      </c>
      <c r="W186" s="29">
        <v>86012</v>
      </c>
      <c r="X186" s="67">
        <v>40400.59375</v>
      </c>
      <c r="Y186" s="93">
        <v>78668</v>
      </c>
      <c r="Z186" s="94">
        <v>40442.59375</v>
      </c>
      <c r="AA186" s="20">
        <v>63732</v>
      </c>
      <c r="AB186" s="67">
        <v>40452.416666666664</v>
      </c>
      <c r="AC186" s="93">
        <v>72357</v>
      </c>
      <c r="AD186" s="94">
        <v>40485.600694444445</v>
      </c>
      <c r="AE186" s="20">
        <v>41797</v>
      </c>
      <c r="AF186" s="70">
        <v>40513.395833333336</v>
      </c>
    </row>
    <row r="187" spans="2:32" ht="14.25">
      <c r="B187" s="29" t="s">
        <v>83</v>
      </c>
      <c r="C187" s="26">
        <v>363453266</v>
      </c>
      <c r="D187" s="45">
        <v>40205</v>
      </c>
      <c r="E187" s="20">
        <v>500909428</v>
      </c>
      <c r="F187" s="68">
        <v>40214</v>
      </c>
      <c r="G187" s="26">
        <v>313457169</v>
      </c>
      <c r="H187" s="45">
        <v>40263</v>
      </c>
      <c r="I187" s="20">
        <v>547451549</v>
      </c>
      <c r="J187" s="68">
        <v>40284</v>
      </c>
      <c r="K187" s="113">
        <v>892850293</v>
      </c>
      <c r="L187" s="114"/>
      <c r="M187" s="26">
        <v>892850293</v>
      </c>
      <c r="N187" s="45">
        <v>40304</v>
      </c>
      <c r="O187" s="20">
        <v>811664363</v>
      </c>
      <c r="P187" s="68">
        <v>40337</v>
      </c>
      <c r="Q187" s="75"/>
      <c r="R187" s="81"/>
      <c r="S187" s="75">
        <v>530815262</v>
      </c>
      <c r="T187" s="81"/>
      <c r="U187" s="26">
        <v>666792737</v>
      </c>
      <c r="V187" s="45">
        <v>40380</v>
      </c>
      <c r="W187" s="29">
        <v>574275676</v>
      </c>
      <c r="X187" s="68">
        <v>40417</v>
      </c>
      <c r="Y187" s="93">
        <v>448575167</v>
      </c>
      <c r="Z187" s="88">
        <v>40442</v>
      </c>
      <c r="AA187" s="20">
        <v>402978056</v>
      </c>
      <c r="AB187" s="68">
        <v>40470</v>
      </c>
      <c r="AC187" s="93">
        <v>443216114</v>
      </c>
      <c r="AD187" s="88">
        <v>40498</v>
      </c>
      <c r="AE187" s="20">
        <v>320400468</v>
      </c>
      <c r="AF187" s="68">
        <v>40519</v>
      </c>
    </row>
    <row r="188" spans="3:32" ht="14.25">
      <c r="C188" s="21"/>
      <c r="D188" s="43"/>
      <c r="E188" s="20"/>
      <c r="F188" s="53"/>
      <c r="G188" s="26"/>
      <c r="H188" s="43"/>
      <c r="I188" s="20"/>
      <c r="J188" s="22"/>
      <c r="K188" s="113"/>
      <c r="L188" s="122"/>
      <c r="M188" s="26"/>
      <c r="N188" s="43"/>
      <c r="O188" s="20"/>
      <c r="P188" s="53"/>
      <c r="Q188" s="75"/>
      <c r="R188" s="85"/>
      <c r="S188" s="75"/>
      <c r="T188" s="85"/>
      <c r="V188" s="39"/>
      <c r="W188" s="29"/>
      <c r="X188" s="67"/>
      <c r="Y188" s="93"/>
      <c r="Z188" s="94"/>
      <c r="AA188" s="20"/>
      <c r="AB188" s="29"/>
      <c r="AC188" s="93"/>
      <c r="AD188" s="94"/>
      <c r="AE188" s="20"/>
      <c r="AF188" s="70"/>
    </row>
    <row r="189" spans="1:32" ht="14.25">
      <c r="A189" s="5" t="s">
        <v>114</v>
      </c>
      <c r="B189" s="17" t="s">
        <v>44</v>
      </c>
      <c r="C189" s="26">
        <v>153380</v>
      </c>
      <c r="D189" s="102">
        <v>40207.499074074076</v>
      </c>
      <c r="E189" s="20">
        <v>186953</v>
      </c>
      <c r="F189" s="67">
        <v>40234.583344907405</v>
      </c>
      <c r="G189" s="26">
        <v>190005</v>
      </c>
      <c r="H189" s="102">
        <v>40268.40416666667</v>
      </c>
      <c r="I189" s="20">
        <v>217893</v>
      </c>
      <c r="J189" s="67">
        <v>40296.477627314816</v>
      </c>
      <c r="K189" s="113">
        <v>187217</v>
      </c>
      <c r="L189" s="112">
        <v>40304.59792824074</v>
      </c>
      <c r="M189" s="26">
        <v>225463</v>
      </c>
      <c r="N189" s="39">
        <v>40317.60402777778</v>
      </c>
      <c r="O189" s="20">
        <v>186623</v>
      </c>
      <c r="P189" s="67">
        <v>40330.583344907405</v>
      </c>
      <c r="Q189" s="75"/>
      <c r="R189" s="78"/>
      <c r="S189" s="75">
        <v>167536</v>
      </c>
      <c r="T189" s="78">
        <v>40354.41008101852</v>
      </c>
      <c r="U189" s="26">
        <v>203679</v>
      </c>
      <c r="V189" s="39">
        <v>40375.42141203704</v>
      </c>
      <c r="W189" s="29">
        <v>221108</v>
      </c>
      <c r="X189" s="67">
        <v>40417.46341435185</v>
      </c>
      <c r="Y189" s="93">
        <v>231561</v>
      </c>
      <c r="Z189" s="94">
        <v>40449.416666666664</v>
      </c>
      <c r="AA189" s="20">
        <v>222921</v>
      </c>
      <c r="AB189" s="67">
        <v>40452.420810185184</v>
      </c>
      <c r="AC189" s="93">
        <v>226128</v>
      </c>
      <c r="AD189" s="94">
        <v>40512.404178240744</v>
      </c>
      <c r="AE189" s="20">
        <v>245462</v>
      </c>
      <c r="AF189" s="136">
        <v>40528.416666666664</v>
      </c>
    </row>
    <row r="190" spans="2:32" ht="14.25">
      <c r="B190" s="17" t="s">
        <v>80</v>
      </c>
      <c r="C190" s="26">
        <v>123638</v>
      </c>
      <c r="D190" s="39">
        <v>40207.41359953704</v>
      </c>
      <c r="E190" s="20">
        <v>137372</v>
      </c>
      <c r="F190" s="67">
        <v>40234.583333333336</v>
      </c>
      <c r="G190" s="26">
        <v>110788</v>
      </c>
      <c r="H190" s="39">
        <v>40268.40416666667</v>
      </c>
      <c r="I190" s="20">
        <v>169736</v>
      </c>
      <c r="J190" s="67">
        <v>40296.47766203704</v>
      </c>
      <c r="K190" s="113">
        <v>146115</v>
      </c>
      <c r="L190" s="112"/>
      <c r="M190" s="26">
        <v>151797</v>
      </c>
      <c r="N190" s="39">
        <v>40310.40127314815</v>
      </c>
      <c r="O190" s="20">
        <v>141076</v>
      </c>
      <c r="P190" s="67">
        <v>40330.583333333336</v>
      </c>
      <c r="Q190" s="75"/>
      <c r="R190" s="78"/>
      <c r="S190" s="75">
        <v>112884</v>
      </c>
      <c r="T190" s="78">
        <v>40354.65625</v>
      </c>
      <c r="U190" s="26">
        <v>179727</v>
      </c>
      <c r="V190" s="39">
        <v>40389.40416666667</v>
      </c>
      <c r="W190" s="29">
        <v>172243</v>
      </c>
      <c r="X190" s="67">
        <v>40421.41273148148</v>
      </c>
      <c r="Y190" s="93">
        <v>180696</v>
      </c>
      <c r="Z190" s="94">
        <v>40451.40416666667</v>
      </c>
      <c r="AA190" s="20">
        <v>167573</v>
      </c>
      <c r="AB190" s="67">
        <v>40456.416666666664</v>
      </c>
      <c r="AC190" s="93">
        <v>179783</v>
      </c>
      <c r="AD190" s="94">
        <v>40512.40416666667</v>
      </c>
      <c r="AE190" s="20">
        <v>212048</v>
      </c>
      <c r="AF190" s="70">
        <v>40528.416666666664</v>
      </c>
    </row>
    <row r="191" spans="2:32" ht="14.25">
      <c r="B191" s="17" t="s">
        <v>88</v>
      </c>
      <c r="C191" s="26">
        <v>90049</v>
      </c>
      <c r="D191" s="39">
        <v>40207.41354166667</v>
      </c>
      <c r="E191" s="20">
        <v>95154</v>
      </c>
      <c r="F191" s="67">
        <v>40232.416666666664</v>
      </c>
      <c r="G191" s="26">
        <v>90918</v>
      </c>
      <c r="H191" s="39">
        <v>40256.395833333336</v>
      </c>
      <c r="I191" s="20">
        <v>142990</v>
      </c>
      <c r="J191" s="67">
        <v>40296.47760416667</v>
      </c>
      <c r="K191" s="113">
        <v>127711</v>
      </c>
      <c r="L191" s="112"/>
      <c r="M191" s="26">
        <v>127711</v>
      </c>
      <c r="N191" s="39">
        <v>40304.613020833334</v>
      </c>
      <c r="O191" s="20">
        <v>100026</v>
      </c>
      <c r="P191" s="67">
        <v>40330.583333333336</v>
      </c>
      <c r="Q191" s="75"/>
      <c r="R191" s="78"/>
      <c r="S191" s="75">
        <v>82768</v>
      </c>
      <c r="T191" s="78">
        <v>40354.65625</v>
      </c>
      <c r="U191" s="26">
        <v>157110</v>
      </c>
      <c r="V191" s="39">
        <v>40389.40416666667</v>
      </c>
      <c r="W191" s="29">
        <v>133332</v>
      </c>
      <c r="X191" s="67">
        <v>40415.41701388889</v>
      </c>
      <c r="Y191" s="93">
        <v>128233</v>
      </c>
      <c r="Z191" s="94">
        <v>40451.40416666667</v>
      </c>
      <c r="AA191" s="20">
        <v>132242</v>
      </c>
      <c r="AB191" s="67">
        <v>40456.416666666664</v>
      </c>
      <c r="AC191" s="93">
        <v>135214</v>
      </c>
      <c r="AD191" s="94">
        <v>40485.59982638889</v>
      </c>
      <c r="AE191" s="20">
        <v>146180</v>
      </c>
      <c r="AF191" s="70">
        <v>40528.416666666664</v>
      </c>
    </row>
    <row r="192" spans="2:32" ht="14.25">
      <c r="B192" s="17" t="s">
        <v>82</v>
      </c>
      <c r="C192" s="26">
        <v>55542</v>
      </c>
      <c r="D192" s="39">
        <v>40203.416666666664</v>
      </c>
      <c r="E192" s="20">
        <v>65845</v>
      </c>
      <c r="F192" s="67">
        <v>40218.52847222222</v>
      </c>
      <c r="G192" s="26">
        <v>70699</v>
      </c>
      <c r="H192" s="39">
        <v>40256.395833333336</v>
      </c>
      <c r="I192" s="20">
        <v>77429</v>
      </c>
      <c r="J192" s="67">
        <v>40296.478472222225</v>
      </c>
      <c r="K192" s="113">
        <v>122755</v>
      </c>
      <c r="L192" s="112"/>
      <c r="M192" s="26">
        <v>122755</v>
      </c>
      <c r="N192" s="39">
        <v>40304.61319444444</v>
      </c>
      <c r="O192" s="20">
        <v>74304</v>
      </c>
      <c r="P192" s="67">
        <v>40343.54652777778</v>
      </c>
      <c r="Q192" s="75"/>
      <c r="R192" s="78"/>
      <c r="S192" s="75">
        <v>67198</v>
      </c>
      <c r="T192" s="78">
        <v>40354.65625</v>
      </c>
      <c r="U192" s="26">
        <v>110155</v>
      </c>
      <c r="V192" s="39">
        <v>40389.40416666667</v>
      </c>
      <c r="W192" s="29">
        <v>113639</v>
      </c>
      <c r="X192" s="67">
        <v>40400.59444444445</v>
      </c>
      <c r="Y192" s="93">
        <v>102347</v>
      </c>
      <c r="Z192" s="94">
        <v>40442.59375</v>
      </c>
      <c r="AA192" s="20">
        <v>82811</v>
      </c>
      <c r="AB192" s="67">
        <v>40452.41736111111</v>
      </c>
      <c r="AC192" s="93">
        <v>95645</v>
      </c>
      <c r="AD192" s="94">
        <v>40485.59930555556</v>
      </c>
      <c r="AE192" s="20">
        <v>75089</v>
      </c>
      <c r="AF192" s="70">
        <v>40513.395833333336</v>
      </c>
    </row>
    <row r="193" spans="2:32" ht="14.25">
      <c r="B193" s="17" t="s">
        <v>89</v>
      </c>
      <c r="C193" s="26">
        <v>39319</v>
      </c>
      <c r="D193" s="39">
        <v>40205.59722222222</v>
      </c>
      <c r="E193" s="20">
        <v>48181</v>
      </c>
      <c r="F193" s="67">
        <v>40214.399305555555</v>
      </c>
      <c r="G193" s="26">
        <v>41069</v>
      </c>
      <c r="H193" s="39">
        <v>40256.395833333336</v>
      </c>
      <c r="I193" s="20">
        <v>57174</v>
      </c>
      <c r="J193" s="67">
        <v>40296.395833333336</v>
      </c>
      <c r="K193" s="113">
        <v>99402</v>
      </c>
      <c r="L193" s="112"/>
      <c r="M193" s="26">
        <v>99402</v>
      </c>
      <c r="N193" s="39">
        <v>40304.61111111111</v>
      </c>
      <c r="O193" s="20">
        <v>61825</v>
      </c>
      <c r="P193" s="67">
        <v>40331.399305555555</v>
      </c>
      <c r="Q193" s="75"/>
      <c r="R193" s="78"/>
      <c r="S193" s="75">
        <v>50043</v>
      </c>
      <c r="T193" s="78">
        <v>40354.413194444445</v>
      </c>
      <c r="U193" s="26">
        <v>71695</v>
      </c>
      <c r="V193" s="39">
        <v>40375.413194444445</v>
      </c>
      <c r="W193" s="29">
        <v>94928</v>
      </c>
      <c r="X193" s="67">
        <v>40400.59375</v>
      </c>
      <c r="Y193" s="93">
        <v>79656</v>
      </c>
      <c r="Z193" s="94">
        <v>40442.59375</v>
      </c>
      <c r="AA193" s="20">
        <v>68043</v>
      </c>
      <c r="AB193" s="67">
        <v>40452.416666666664</v>
      </c>
      <c r="AC193" s="93">
        <v>74471</v>
      </c>
      <c r="AD193" s="94">
        <v>40485.600694444445</v>
      </c>
      <c r="AE193" s="20">
        <v>54557</v>
      </c>
      <c r="AF193" s="70">
        <v>40513.395833333336</v>
      </c>
    </row>
    <row r="194" spans="2:32" ht="14.25">
      <c r="B194" s="29" t="s">
        <v>83</v>
      </c>
      <c r="C194" s="26">
        <v>383221200</v>
      </c>
      <c r="D194" s="45">
        <v>40205</v>
      </c>
      <c r="E194" s="20">
        <v>521102790</v>
      </c>
      <c r="F194" s="68">
        <v>40214</v>
      </c>
      <c r="G194" s="26">
        <v>331758046</v>
      </c>
      <c r="H194" s="45">
        <v>40263</v>
      </c>
      <c r="I194" s="20">
        <v>567891656</v>
      </c>
      <c r="J194" s="68">
        <v>40284</v>
      </c>
      <c r="K194" s="113">
        <v>915643105</v>
      </c>
      <c r="L194" s="114"/>
      <c r="M194" s="26">
        <v>1178377387</v>
      </c>
      <c r="N194" s="45">
        <v>40305</v>
      </c>
      <c r="O194" s="20">
        <v>834386529</v>
      </c>
      <c r="P194" s="68">
        <v>40337</v>
      </c>
      <c r="Q194" s="75"/>
      <c r="R194" s="81"/>
      <c r="S194" s="75">
        <v>551206025</v>
      </c>
      <c r="T194" s="81"/>
      <c r="U194" s="26">
        <v>688803972</v>
      </c>
      <c r="V194" s="45">
        <v>40380</v>
      </c>
      <c r="W194" s="29">
        <v>594350301</v>
      </c>
      <c r="X194" s="68">
        <v>40417</v>
      </c>
      <c r="Y194" s="93">
        <v>467800702</v>
      </c>
      <c r="Z194" s="88">
        <v>40442</v>
      </c>
      <c r="AA194" s="20">
        <v>422393517</v>
      </c>
      <c r="AB194" s="68">
        <v>40470</v>
      </c>
      <c r="AC194" s="93">
        <v>463434317</v>
      </c>
      <c r="AD194" s="88">
        <v>40498</v>
      </c>
      <c r="AE194" s="20">
        <v>338770286</v>
      </c>
      <c r="AF194" s="68">
        <v>40519</v>
      </c>
    </row>
    <row r="195" spans="3:20" ht="14.25">
      <c r="C195" s="21"/>
      <c r="D195" s="43"/>
      <c r="E195" s="22"/>
      <c r="F195" s="53"/>
      <c r="G195" s="26"/>
      <c r="H195" s="21"/>
      <c r="I195" s="22"/>
      <c r="J195" s="22"/>
      <c r="K195" s="122"/>
      <c r="L195" s="122"/>
      <c r="M195" s="21"/>
      <c r="N195" s="21"/>
      <c r="O195" s="22"/>
      <c r="P195" s="22"/>
      <c r="Q195" s="84"/>
      <c r="R195" s="84"/>
      <c r="S195" s="84"/>
      <c r="T195" s="84"/>
    </row>
    <row r="196" spans="1:32" ht="14.25">
      <c r="A196" s="469" t="s">
        <v>106</v>
      </c>
      <c r="B196" s="471" t="s">
        <v>41</v>
      </c>
      <c r="C196" s="468">
        <f>C1</f>
        <v>40179</v>
      </c>
      <c r="D196" s="468"/>
      <c r="E196" s="476">
        <f>E1</f>
        <v>40210</v>
      </c>
      <c r="F196" s="476"/>
      <c r="G196" s="468">
        <f>G1</f>
        <v>40238</v>
      </c>
      <c r="H196" s="468"/>
      <c r="I196" s="476">
        <f>I1</f>
        <v>40269</v>
      </c>
      <c r="J196" s="476"/>
      <c r="K196" s="478">
        <f>K1</f>
        <v>40304</v>
      </c>
      <c r="L196" s="478"/>
      <c r="M196" s="468">
        <f>M1</f>
        <v>40299</v>
      </c>
      <c r="N196" s="468"/>
      <c r="O196" s="476">
        <f>O1</f>
        <v>40330</v>
      </c>
      <c r="P196" s="476"/>
      <c r="Q196" s="477" t="s">
        <v>115</v>
      </c>
      <c r="R196" s="477"/>
      <c r="S196" s="411" t="s">
        <v>115</v>
      </c>
      <c r="T196" s="411"/>
      <c r="U196" s="468">
        <f>U1</f>
        <v>40360</v>
      </c>
      <c r="V196" s="468"/>
      <c r="W196" s="476">
        <f>W1</f>
        <v>40391</v>
      </c>
      <c r="X196" s="476"/>
      <c r="Y196" s="468">
        <f>Y1</f>
        <v>40422</v>
      </c>
      <c r="Z196" s="468"/>
      <c r="AA196" s="476">
        <f>AA1</f>
        <v>40452</v>
      </c>
      <c r="AB196" s="476"/>
      <c r="AC196" s="468">
        <f>AC1</f>
        <v>40483</v>
      </c>
      <c r="AD196" s="468"/>
      <c r="AE196" s="476">
        <f>AE1</f>
        <v>40513</v>
      </c>
      <c r="AF196" s="476"/>
    </row>
    <row r="197" spans="1:32" ht="14.25">
      <c r="A197" s="470"/>
      <c r="B197" s="472"/>
      <c r="C197" s="57" t="str">
        <f>C2</f>
        <v>Peak Rate</v>
      </c>
      <c r="D197" s="54" t="str">
        <f>D2</f>
        <v>Time of Peak</v>
      </c>
      <c r="E197" s="55" t="str">
        <f>E2</f>
        <v>Peak Rate</v>
      </c>
      <c r="F197" s="56" t="str">
        <f>F2</f>
        <v>Time of Peak</v>
      </c>
      <c r="G197" s="57" t="str">
        <f>G2</f>
        <v>Peak Rate</v>
      </c>
      <c r="H197" s="54" t="str">
        <f>H2</f>
        <v>Time of Peak</v>
      </c>
      <c r="I197" s="55" t="str">
        <f>I2</f>
        <v>Peak Rate</v>
      </c>
      <c r="J197" s="56" t="str">
        <f>J2</f>
        <v>Time of Peak</v>
      </c>
      <c r="K197" s="108" t="str">
        <f>K2</f>
        <v>Peak Rate</v>
      </c>
      <c r="L197" s="109" t="str">
        <f>L2</f>
        <v>Time of Peak</v>
      </c>
      <c r="M197" s="57" t="str">
        <f>M2</f>
        <v>Peak Rate</v>
      </c>
      <c r="N197" s="54" t="str">
        <f>N2</f>
        <v>Time of Peak</v>
      </c>
      <c r="O197" s="55" t="str">
        <f>O2</f>
        <v>Peak Rate</v>
      </c>
      <c r="P197" s="56" t="str">
        <f>P2</f>
        <v>Time of Peak</v>
      </c>
      <c r="Q197" s="73" t="s">
        <v>42</v>
      </c>
      <c r="R197" s="73" t="s">
        <v>116</v>
      </c>
      <c r="S197" s="73" t="s">
        <v>42</v>
      </c>
      <c r="T197" s="73" t="s">
        <v>116</v>
      </c>
      <c r="U197" s="57" t="str">
        <f>U2</f>
        <v>Peak Rate</v>
      </c>
      <c r="V197" s="54" t="str">
        <f>V2</f>
        <v>Time of Peak</v>
      </c>
      <c r="W197" s="55" t="str">
        <f>W2</f>
        <v>Peak Rate</v>
      </c>
      <c r="X197" s="56" t="str">
        <f>X2</f>
        <v>Time of Peak</v>
      </c>
      <c r="Y197" s="95" t="str">
        <f>Y2</f>
        <v>Peak Rate</v>
      </c>
      <c r="Z197" s="96" t="str">
        <f>Z2</f>
        <v>Time of Peak</v>
      </c>
      <c r="AA197" s="55" t="str">
        <f>AA2</f>
        <v>Peak Rate</v>
      </c>
      <c r="AB197" s="56" t="str">
        <f>AB2</f>
        <v>Time of Peak</v>
      </c>
      <c r="AC197" s="95" t="str">
        <f>AC2</f>
        <v>Peak Rate</v>
      </c>
      <c r="AD197" s="96" t="str">
        <f>AD2</f>
        <v>Time of Peak</v>
      </c>
      <c r="AE197" s="55" t="str">
        <f>AE2</f>
        <v>Peak Rate</v>
      </c>
      <c r="AF197" s="56" t="str">
        <f>AF2</f>
        <v>Time of Peak</v>
      </c>
    </row>
    <row r="198" spans="3:20" ht="14.25">
      <c r="C198" s="24"/>
      <c r="D198" s="42"/>
      <c r="E198" s="25"/>
      <c r="F198" s="52"/>
      <c r="G198" s="24"/>
      <c r="H198" s="24"/>
      <c r="I198" s="25"/>
      <c r="J198" s="25"/>
      <c r="K198" s="121"/>
      <c r="L198" s="121"/>
      <c r="M198" s="24"/>
      <c r="N198" s="24"/>
      <c r="O198" s="25"/>
      <c r="P198" s="25"/>
      <c r="Q198" s="83"/>
      <c r="R198" s="83"/>
      <c r="S198" s="83"/>
      <c r="T198" s="83"/>
    </row>
    <row r="199" spans="1:32" ht="14.25">
      <c r="A199" s="5" t="s">
        <v>107</v>
      </c>
      <c r="B199" s="17" t="s">
        <v>88</v>
      </c>
      <c r="C199" s="21">
        <v>178.8</v>
      </c>
      <c r="D199" s="44">
        <v>40199</v>
      </c>
      <c r="E199" s="25">
        <v>172.3</v>
      </c>
      <c r="F199" s="68">
        <v>40231</v>
      </c>
      <c r="G199" s="21">
        <v>185.1</v>
      </c>
      <c r="H199" s="44">
        <v>40266</v>
      </c>
      <c r="I199" s="25">
        <v>164.7</v>
      </c>
      <c r="J199" s="68">
        <v>40283</v>
      </c>
      <c r="K199" s="126">
        <f>15954.2/150.3</f>
        <v>106.14903526280771</v>
      </c>
      <c r="L199" s="112">
        <v>40304.395833333336</v>
      </c>
      <c r="M199" s="21">
        <v>177.1</v>
      </c>
      <c r="N199" s="45">
        <v>40315</v>
      </c>
      <c r="O199" s="25">
        <v>164.4</v>
      </c>
      <c r="P199" s="68">
        <v>40353</v>
      </c>
      <c r="Q199" s="75"/>
      <c r="R199" s="81"/>
      <c r="S199" s="130">
        <f>19708.8/143.9</f>
        <v>136.9617790132036</v>
      </c>
      <c r="T199" s="78">
        <v>40354.395833333336</v>
      </c>
      <c r="U199" s="131">
        <v>149.7</v>
      </c>
      <c r="V199" s="45">
        <v>40374</v>
      </c>
      <c r="W199" s="35">
        <v>114.4</v>
      </c>
      <c r="X199" s="68">
        <v>40409</v>
      </c>
      <c r="Y199" s="135">
        <v>115.9</v>
      </c>
      <c r="Z199" s="88">
        <v>40428</v>
      </c>
      <c r="AA199" s="25">
        <v>115.5</v>
      </c>
      <c r="AB199" s="68">
        <v>40470</v>
      </c>
      <c r="AC199" s="135">
        <v>117.1</v>
      </c>
      <c r="AD199" s="88">
        <v>40490</v>
      </c>
      <c r="AE199" s="25">
        <v>118.8</v>
      </c>
      <c r="AF199" s="68">
        <v>40515</v>
      </c>
    </row>
    <row r="200" spans="2:32" ht="14.25">
      <c r="B200" s="17" t="s">
        <v>82</v>
      </c>
      <c r="C200" s="21">
        <v>59.8</v>
      </c>
      <c r="D200" s="44">
        <v>40197</v>
      </c>
      <c r="E200" s="25">
        <v>58.3</v>
      </c>
      <c r="F200" s="68">
        <v>40218</v>
      </c>
      <c r="G200" s="21">
        <v>70.4</v>
      </c>
      <c r="H200" s="44">
        <v>40266</v>
      </c>
      <c r="I200" s="25">
        <v>58.8</v>
      </c>
      <c r="J200" s="68">
        <v>40275</v>
      </c>
      <c r="K200" s="126">
        <v>55.1</v>
      </c>
      <c r="L200" s="112"/>
      <c r="M200" s="21">
        <v>64</v>
      </c>
      <c r="N200" s="127" t="s">
        <v>121</v>
      </c>
      <c r="O200" s="25">
        <v>69.4</v>
      </c>
      <c r="P200" s="68">
        <v>40353</v>
      </c>
      <c r="Q200" s="75"/>
      <c r="R200" s="81"/>
      <c r="S200" s="130">
        <v>61.3</v>
      </c>
      <c r="T200" s="81"/>
      <c r="U200" s="131">
        <v>68</v>
      </c>
      <c r="V200" s="45">
        <v>40361</v>
      </c>
      <c r="W200" s="35">
        <v>33.2</v>
      </c>
      <c r="X200" s="68">
        <v>40414</v>
      </c>
      <c r="Y200" s="135">
        <v>33.8</v>
      </c>
      <c r="Z200" s="88">
        <v>40451</v>
      </c>
      <c r="AA200" s="25">
        <v>35.2</v>
      </c>
      <c r="AB200" s="68">
        <v>40470</v>
      </c>
      <c r="AC200" s="135">
        <v>36.1</v>
      </c>
      <c r="AD200" s="88">
        <v>40490</v>
      </c>
      <c r="AE200" s="25">
        <v>34.8</v>
      </c>
      <c r="AF200" s="68">
        <v>40525</v>
      </c>
    </row>
    <row r="201" spans="2:32" ht="14.25">
      <c r="B201" s="17" t="s">
        <v>89</v>
      </c>
      <c r="C201" s="21">
        <v>18.2</v>
      </c>
      <c r="D201" s="44">
        <v>40189</v>
      </c>
      <c r="E201" s="25">
        <v>16.4</v>
      </c>
      <c r="F201" s="68">
        <v>40218</v>
      </c>
      <c r="G201" s="21">
        <v>16.5</v>
      </c>
      <c r="H201" s="44">
        <v>40266</v>
      </c>
      <c r="I201" s="25">
        <v>14.8</v>
      </c>
      <c r="J201" s="68">
        <v>40275</v>
      </c>
      <c r="K201" s="126">
        <v>13.3</v>
      </c>
      <c r="L201" s="114"/>
      <c r="M201" s="21">
        <v>16.7</v>
      </c>
      <c r="N201" s="45">
        <v>40319</v>
      </c>
      <c r="O201" s="25">
        <v>15.7</v>
      </c>
      <c r="P201" s="68">
        <v>40350</v>
      </c>
      <c r="Q201" s="75"/>
      <c r="R201" s="81"/>
      <c r="S201" s="130">
        <v>13.7</v>
      </c>
      <c r="T201" s="81"/>
      <c r="U201" s="131">
        <v>15.6</v>
      </c>
      <c r="V201" s="45">
        <v>40365</v>
      </c>
      <c r="W201" s="35">
        <v>9.3</v>
      </c>
      <c r="X201" s="68">
        <v>40414</v>
      </c>
      <c r="Y201" s="135">
        <v>8.8</v>
      </c>
      <c r="Z201" s="88">
        <v>40428</v>
      </c>
      <c r="AA201" s="25">
        <v>9.4</v>
      </c>
      <c r="AB201" s="68">
        <v>40470</v>
      </c>
      <c r="AC201" s="135">
        <v>10</v>
      </c>
      <c r="AD201" s="88">
        <v>40493</v>
      </c>
      <c r="AE201" s="25">
        <v>9.1</v>
      </c>
      <c r="AF201" s="68">
        <v>40526</v>
      </c>
    </row>
    <row r="202" spans="2:32" ht="14.25">
      <c r="B202" s="17" t="s">
        <v>83</v>
      </c>
      <c r="C202" s="26">
        <v>63049</v>
      </c>
      <c r="D202" s="44">
        <v>40182</v>
      </c>
      <c r="E202" s="20">
        <v>64320</v>
      </c>
      <c r="F202" s="68">
        <v>40218</v>
      </c>
      <c r="G202" s="26">
        <v>52239</v>
      </c>
      <c r="H202" s="44">
        <v>40268</v>
      </c>
      <c r="I202" s="20">
        <v>65685</v>
      </c>
      <c r="J202" s="68">
        <v>40294</v>
      </c>
      <c r="K202" s="113">
        <v>70175</v>
      </c>
      <c r="L202" s="114"/>
      <c r="M202" s="26">
        <v>70175</v>
      </c>
      <c r="N202" s="45">
        <v>40304</v>
      </c>
      <c r="O202" s="20">
        <v>45383</v>
      </c>
      <c r="P202" s="68">
        <v>40333</v>
      </c>
      <c r="Q202" s="75"/>
      <c r="R202" s="81"/>
      <c r="S202" s="75">
        <v>38158</v>
      </c>
      <c r="T202" s="81"/>
      <c r="U202" s="26">
        <v>44724</v>
      </c>
      <c r="V202" s="45">
        <v>40389</v>
      </c>
      <c r="W202" s="29">
        <v>37733</v>
      </c>
      <c r="X202" s="68">
        <v>40396</v>
      </c>
      <c r="Y202" s="93">
        <v>47809</v>
      </c>
      <c r="Z202" s="88">
        <v>40424</v>
      </c>
      <c r="AA202" s="20">
        <v>42786</v>
      </c>
      <c r="AB202" s="68">
        <v>40470</v>
      </c>
      <c r="AC202" s="93">
        <v>36115</v>
      </c>
      <c r="AD202" s="88">
        <v>40486</v>
      </c>
      <c r="AE202" s="20">
        <v>56742</v>
      </c>
      <c r="AF202" s="68">
        <v>40525</v>
      </c>
    </row>
    <row r="203" spans="3:32" ht="14.25">
      <c r="C203" s="21"/>
      <c r="D203" s="43"/>
      <c r="E203" s="22"/>
      <c r="F203" s="68"/>
      <c r="G203" s="21"/>
      <c r="H203" s="21"/>
      <c r="I203" s="22"/>
      <c r="J203" s="22"/>
      <c r="K203" s="113"/>
      <c r="L203" s="122"/>
      <c r="M203" s="21"/>
      <c r="N203" s="45"/>
      <c r="O203" s="22"/>
      <c r="P203" s="68"/>
      <c r="Q203" s="75"/>
      <c r="R203" s="81"/>
      <c r="S203" s="75"/>
      <c r="T203" s="81"/>
      <c r="Y203" s="93"/>
      <c r="AB203" s="68"/>
      <c r="AC203" s="93"/>
      <c r="AF203" s="68"/>
    </row>
    <row r="204" spans="1:32" ht="14.25">
      <c r="A204" s="5" t="s">
        <v>108</v>
      </c>
      <c r="B204" s="17" t="s">
        <v>88</v>
      </c>
      <c r="C204" s="21">
        <v>169.2</v>
      </c>
      <c r="D204" s="44">
        <v>40197</v>
      </c>
      <c r="E204" s="25">
        <v>175.3</v>
      </c>
      <c r="F204" s="68">
        <v>40225</v>
      </c>
      <c r="G204" s="21">
        <v>194.4</v>
      </c>
      <c r="H204" s="44">
        <v>40266</v>
      </c>
      <c r="I204" s="25">
        <v>204.8</v>
      </c>
      <c r="J204" s="68">
        <v>40280</v>
      </c>
      <c r="K204" s="126">
        <f>6235.1/67.3</f>
        <v>92.64635958395246</v>
      </c>
      <c r="L204" s="112">
        <v>40304.395833333336</v>
      </c>
      <c r="M204" s="21">
        <v>182.2</v>
      </c>
      <c r="N204" s="45">
        <v>40302</v>
      </c>
      <c r="O204" s="25">
        <v>151.9</v>
      </c>
      <c r="P204" s="68">
        <v>40330</v>
      </c>
      <c r="Q204" s="75"/>
      <c r="R204" s="81"/>
      <c r="S204" s="130">
        <f>4181.1/73.4</f>
        <v>56.963215258855584</v>
      </c>
      <c r="T204" s="78">
        <v>40354.395833333336</v>
      </c>
      <c r="U204" s="131">
        <v>136.6</v>
      </c>
      <c r="V204" s="45">
        <v>40365</v>
      </c>
      <c r="W204" s="35">
        <v>130.8</v>
      </c>
      <c r="X204" s="68">
        <v>40420</v>
      </c>
      <c r="Y204" s="135">
        <v>157.7</v>
      </c>
      <c r="Z204" s="88">
        <v>40434</v>
      </c>
      <c r="AA204" s="25">
        <v>163.9</v>
      </c>
      <c r="AB204" s="68">
        <v>40469</v>
      </c>
      <c r="AC204" s="135">
        <v>265.1</v>
      </c>
      <c r="AD204" s="88">
        <v>40508</v>
      </c>
      <c r="AE204" s="25">
        <v>219.8</v>
      </c>
      <c r="AF204" s="99">
        <v>40532</v>
      </c>
    </row>
    <row r="205" spans="2:32" ht="14.25">
      <c r="B205" s="17" t="s">
        <v>82</v>
      </c>
      <c r="C205" s="21">
        <v>86.9</v>
      </c>
      <c r="D205" s="44">
        <v>40197</v>
      </c>
      <c r="E205" s="25">
        <v>74</v>
      </c>
      <c r="F205" s="68">
        <v>40225</v>
      </c>
      <c r="G205" s="21">
        <v>80.9</v>
      </c>
      <c r="H205" s="44">
        <v>40245</v>
      </c>
      <c r="I205" s="25">
        <v>90.2</v>
      </c>
      <c r="J205" s="68">
        <v>40273</v>
      </c>
      <c r="K205" s="126">
        <v>53.5</v>
      </c>
      <c r="L205" s="114"/>
      <c r="M205" s="21">
        <v>71.6</v>
      </c>
      <c r="N205" s="45">
        <v>40323</v>
      </c>
      <c r="O205" s="25">
        <v>63.4</v>
      </c>
      <c r="P205" s="68">
        <v>40330</v>
      </c>
      <c r="Q205" s="75"/>
      <c r="R205" s="81"/>
      <c r="S205" s="130">
        <v>38.5</v>
      </c>
      <c r="T205" s="81"/>
      <c r="U205" s="131">
        <v>59.4</v>
      </c>
      <c r="V205" s="45">
        <v>40365</v>
      </c>
      <c r="W205" s="35">
        <v>55.3</v>
      </c>
      <c r="X205" s="68">
        <v>40399</v>
      </c>
      <c r="Y205" s="135">
        <v>65.2</v>
      </c>
      <c r="Z205" s="88">
        <v>40434</v>
      </c>
      <c r="AA205" s="25">
        <v>75</v>
      </c>
      <c r="AB205" s="68">
        <v>40476</v>
      </c>
      <c r="AC205" s="135">
        <v>99.6</v>
      </c>
      <c r="AD205" s="88">
        <v>40490</v>
      </c>
      <c r="AE205" s="25">
        <v>107.4</v>
      </c>
      <c r="AF205" s="99">
        <v>40541</v>
      </c>
    </row>
    <row r="206" spans="2:32" ht="14.25">
      <c r="B206" s="17" t="s">
        <v>89</v>
      </c>
      <c r="C206" s="21">
        <v>29.1</v>
      </c>
      <c r="D206" s="44">
        <v>40197</v>
      </c>
      <c r="E206" s="25">
        <v>23.9</v>
      </c>
      <c r="F206" s="68">
        <v>40225</v>
      </c>
      <c r="G206" s="21">
        <v>27.4</v>
      </c>
      <c r="H206" s="44">
        <v>40245</v>
      </c>
      <c r="I206" s="25">
        <v>28.2</v>
      </c>
      <c r="J206" s="68">
        <v>40273</v>
      </c>
      <c r="K206" s="126">
        <v>19.5</v>
      </c>
      <c r="L206" s="114"/>
      <c r="M206" s="21">
        <v>24.7</v>
      </c>
      <c r="N206" s="45">
        <v>40323</v>
      </c>
      <c r="O206" s="25">
        <v>20.8</v>
      </c>
      <c r="P206" s="68">
        <v>40330</v>
      </c>
      <c r="Q206" s="75"/>
      <c r="R206" s="81"/>
      <c r="S206" s="130">
        <v>13.2</v>
      </c>
      <c r="T206" s="81"/>
      <c r="U206" s="131">
        <v>19</v>
      </c>
      <c r="V206" s="45">
        <v>40371</v>
      </c>
      <c r="W206" s="35">
        <v>18</v>
      </c>
      <c r="X206" s="68">
        <v>40399</v>
      </c>
      <c r="Y206" s="135">
        <v>21.1</v>
      </c>
      <c r="Z206" s="88">
        <v>40434</v>
      </c>
      <c r="AA206" s="25">
        <v>24.6</v>
      </c>
      <c r="AB206" s="68">
        <v>40476</v>
      </c>
      <c r="AC206" s="135">
        <v>30.8</v>
      </c>
      <c r="AD206" s="88">
        <v>40490</v>
      </c>
      <c r="AE206" s="25">
        <v>32.4</v>
      </c>
      <c r="AF206" s="99">
        <v>40525</v>
      </c>
    </row>
    <row r="207" spans="2:32" ht="14.25">
      <c r="B207" s="17" t="s">
        <v>83</v>
      </c>
      <c r="C207" s="26">
        <v>125408</v>
      </c>
      <c r="D207" s="44">
        <v>40197</v>
      </c>
      <c r="E207" s="20">
        <v>109684</v>
      </c>
      <c r="F207" s="68">
        <v>40225</v>
      </c>
      <c r="G207" s="26">
        <v>125426</v>
      </c>
      <c r="H207" s="44">
        <v>40246</v>
      </c>
      <c r="I207" s="20">
        <v>123603</v>
      </c>
      <c r="J207" s="68">
        <v>40282</v>
      </c>
      <c r="K207" s="113">
        <v>127544</v>
      </c>
      <c r="L207" s="114"/>
      <c r="M207" s="26">
        <v>127544</v>
      </c>
      <c r="N207" s="128">
        <v>40304</v>
      </c>
      <c r="O207" s="20">
        <v>91027</v>
      </c>
      <c r="P207" s="68">
        <v>40337</v>
      </c>
      <c r="Q207" s="75"/>
      <c r="R207" s="81"/>
      <c r="S207" s="75">
        <v>69937</v>
      </c>
      <c r="T207" s="81"/>
      <c r="U207" s="26">
        <v>59562</v>
      </c>
      <c r="V207" s="45">
        <v>40386</v>
      </c>
      <c r="W207" s="29">
        <v>80708</v>
      </c>
      <c r="X207" s="68">
        <v>40407</v>
      </c>
      <c r="Y207" s="93">
        <v>92314</v>
      </c>
      <c r="Z207" s="88">
        <v>40448</v>
      </c>
      <c r="AA207" s="20">
        <v>101725</v>
      </c>
      <c r="AB207" s="68">
        <v>40469</v>
      </c>
      <c r="AC207" s="93">
        <v>132529</v>
      </c>
      <c r="AD207" s="88">
        <v>40491</v>
      </c>
      <c r="AE207" s="20">
        <v>147247</v>
      </c>
      <c r="AF207" s="68">
        <v>40525</v>
      </c>
    </row>
    <row r="208" spans="1:32" s="107" customFormat="1" ht="14.25">
      <c r="A208" s="5"/>
      <c r="B208" s="17"/>
      <c r="C208" s="21"/>
      <c r="D208" s="44"/>
      <c r="E208" s="27"/>
      <c r="F208" s="68"/>
      <c r="G208" s="26"/>
      <c r="H208" s="44"/>
      <c r="I208" s="27"/>
      <c r="J208" s="68"/>
      <c r="K208" s="113"/>
      <c r="L208" s="114"/>
      <c r="M208" s="26"/>
      <c r="N208" s="45"/>
      <c r="O208" s="27"/>
      <c r="P208" s="68"/>
      <c r="Q208" s="75"/>
      <c r="R208" s="81"/>
      <c r="S208" s="75"/>
      <c r="T208" s="81"/>
      <c r="U208" s="28"/>
      <c r="V208" s="28"/>
      <c r="W208" s="29"/>
      <c r="X208" s="68"/>
      <c r="Y208" s="93"/>
      <c r="Z208" s="93"/>
      <c r="AA208" s="29"/>
      <c r="AB208" s="68"/>
      <c r="AC208" s="93"/>
      <c r="AD208" s="93"/>
      <c r="AE208" s="29"/>
      <c r="AF208" s="68"/>
    </row>
    <row r="209" spans="1:32" ht="14.25">
      <c r="A209" s="5" t="s">
        <v>109</v>
      </c>
      <c r="B209" s="17" t="s">
        <v>88</v>
      </c>
      <c r="C209" s="21">
        <v>29.8</v>
      </c>
      <c r="D209" s="44">
        <v>40197</v>
      </c>
      <c r="E209" s="25">
        <v>22.5</v>
      </c>
      <c r="F209" s="68">
        <v>40211</v>
      </c>
      <c r="G209" s="21">
        <v>62.8</v>
      </c>
      <c r="H209" s="44">
        <v>40266</v>
      </c>
      <c r="I209" s="25">
        <v>28.6</v>
      </c>
      <c r="J209" s="68">
        <v>40295</v>
      </c>
      <c r="K209" s="126">
        <f>2653.9/148.2</f>
        <v>17.90755735492578</v>
      </c>
      <c r="L209" s="112">
        <v>40304.39618055556</v>
      </c>
      <c r="M209" s="21">
        <v>32</v>
      </c>
      <c r="N209" s="45">
        <v>40322</v>
      </c>
      <c r="O209" s="25">
        <v>28.8</v>
      </c>
      <c r="P209" s="68">
        <v>40345</v>
      </c>
      <c r="Q209" s="75"/>
      <c r="R209" s="81"/>
      <c r="S209" s="130">
        <f>716.6/148.1</f>
        <v>4.838622552329507</v>
      </c>
      <c r="T209" s="78">
        <v>40354.66371527778</v>
      </c>
      <c r="U209" s="131">
        <v>35.3</v>
      </c>
      <c r="V209" s="45">
        <v>40365</v>
      </c>
      <c r="W209" s="25">
        <v>16.3</v>
      </c>
      <c r="X209" s="68">
        <v>40408</v>
      </c>
      <c r="Y209" s="135">
        <v>18</v>
      </c>
      <c r="Z209" s="88">
        <v>40431</v>
      </c>
      <c r="AA209" s="25">
        <v>18.6</v>
      </c>
      <c r="AB209" s="68">
        <v>40480</v>
      </c>
      <c r="AC209" s="135">
        <v>63</v>
      </c>
      <c r="AD209" s="88">
        <v>40508</v>
      </c>
      <c r="AE209" s="25">
        <v>55.5</v>
      </c>
      <c r="AF209" s="68">
        <v>40525</v>
      </c>
    </row>
    <row r="210" spans="2:32" ht="14.25">
      <c r="B210" s="17" t="s">
        <v>82</v>
      </c>
      <c r="C210" s="21">
        <v>9.2</v>
      </c>
      <c r="D210" s="44">
        <v>40197</v>
      </c>
      <c r="E210" s="25">
        <v>8.4</v>
      </c>
      <c r="F210" s="68">
        <v>40211</v>
      </c>
      <c r="G210" s="21">
        <v>48.4</v>
      </c>
      <c r="H210" s="44">
        <v>40266</v>
      </c>
      <c r="I210" s="25">
        <v>13.6</v>
      </c>
      <c r="J210" s="68">
        <v>40295</v>
      </c>
      <c r="K210" s="126">
        <v>6</v>
      </c>
      <c r="L210" s="114"/>
      <c r="M210" s="21">
        <v>15.2</v>
      </c>
      <c r="N210" s="45">
        <v>40322</v>
      </c>
      <c r="O210" s="25">
        <v>8.5</v>
      </c>
      <c r="P210" s="68">
        <v>40345</v>
      </c>
      <c r="Q210" s="75"/>
      <c r="R210" s="81"/>
      <c r="S210" s="130">
        <v>3.4</v>
      </c>
      <c r="T210" s="78"/>
      <c r="U210" s="131">
        <v>18.5</v>
      </c>
      <c r="V210" s="45">
        <v>40365</v>
      </c>
      <c r="W210" s="25">
        <v>15.2</v>
      </c>
      <c r="X210" s="68">
        <v>40408</v>
      </c>
      <c r="Y210" s="135">
        <v>9.7</v>
      </c>
      <c r="Z210" s="88">
        <v>40437</v>
      </c>
      <c r="AA210" s="25">
        <v>6.9</v>
      </c>
      <c r="AB210" s="68">
        <v>40469</v>
      </c>
      <c r="AC210" s="135">
        <v>36.9</v>
      </c>
      <c r="AD210" s="88">
        <v>40508</v>
      </c>
      <c r="AE210" s="25">
        <v>24.1</v>
      </c>
      <c r="AF210" s="68">
        <v>40515</v>
      </c>
    </row>
    <row r="211" spans="2:32" ht="14.25">
      <c r="B211" s="17" t="s">
        <v>89</v>
      </c>
      <c r="C211" s="21">
        <v>3.8</v>
      </c>
      <c r="D211" s="44">
        <v>40197</v>
      </c>
      <c r="E211" s="25">
        <v>3.1</v>
      </c>
      <c r="F211" s="72" t="s">
        <v>121</v>
      </c>
      <c r="G211" s="21">
        <v>11.4</v>
      </c>
      <c r="H211" s="44">
        <v>40266</v>
      </c>
      <c r="I211" s="25">
        <v>9.2</v>
      </c>
      <c r="J211" s="68">
        <v>40295</v>
      </c>
      <c r="K211" s="126">
        <v>1.9</v>
      </c>
      <c r="L211" s="114"/>
      <c r="M211" s="21">
        <v>15.2</v>
      </c>
      <c r="N211" s="45">
        <v>40322</v>
      </c>
      <c r="O211" s="25">
        <v>3.6</v>
      </c>
      <c r="P211" s="68">
        <v>40344</v>
      </c>
      <c r="Q211" s="75"/>
      <c r="R211" s="81"/>
      <c r="S211" s="130">
        <v>2.1</v>
      </c>
      <c r="T211" s="78"/>
      <c r="U211" s="131">
        <v>11.6</v>
      </c>
      <c r="V211" s="45">
        <v>40365</v>
      </c>
      <c r="W211" s="25">
        <v>4.9</v>
      </c>
      <c r="X211" s="68">
        <v>40408</v>
      </c>
      <c r="Y211" s="135">
        <v>4</v>
      </c>
      <c r="Z211" s="88">
        <v>40437</v>
      </c>
      <c r="AA211" s="25">
        <v>3.4</v>
      </c>
      <c r="AB211" s="68">
        <v>40480</v>
      </c>
      <c r="AC211" s="135">
        <v>7.8</v>
      </c>
      <c r="AD211" s="88">
        <v>40508</v>
      </c>
      <c r="AE211" s="25">
        <v>6.7</v>
      </c>
      <c r="AF211" s="68">
        <v>40515</v>
      </c>
    </row>
    <row r="212" spans="2:32" ht="14.25">
      <c r="B212" s="17" t="s">
        <v>83</v>
      </c>
      <c r="C212" s="26">
        <v>60105</v>
      </c>
      <c r="D212" s="44">
        <v>40204</v>
      </c>
      <c r="E212" s="20">
        <v>58713</v>
      </c>
      <c r="F212" s="68">
        <v>40232</v>
      </c>
      <c r="G212" s="26">
        <v>59242</v>
      </c>
      <c r="H212" s="44">
        <v>40260</v>
      </c>
      <c r="I212" s="20">
        <v>55284</v>
      </c>
      <c r="J212" s="68">
        <v>40288</v>
      </c>
      <c r="K212" s="113">
        <v>44239</v>
      </c>
      <c r="L212" s="114"/>
      <c r="M212" s="26">
        <v>56704</v>
      </c>
      <c r="N212" s="45">
        <v>40310</v>
      </c>
      <c r="O212" s="20">
        <v>61381</v>
      </c>
      <c r="P212" s="68">
        <v>40344</v>
      </c>
      <c r="Q212" s="75"/>
      <c r="R212" s="81"/>
      <c r="S212" s="130">
        <v>42485</v>
      </c>
      <c r="T212" s="81"/>
      <c r="U212" s="26">
        <v>84196</v>
      </c>
      <c r="V212" s="45">
        <v>40386</v>
      </c>
      <c r="W212" s="29">
        <v>59503</v>
      </c>
      <c r="X212" s="68">
        <v>40407</v>
      </c>
      <c r="Y212" s="93">
        <v>62032</v>
      </c>
      <c r="Z212" s="88">
        <v>40449</v>
      </c>
      <c r="AA212" s="20">
        <v>65527</v>
      </c>
      <c r="AB212" s="68">
        <v>40463</v>
      </c>
      <c r="AC212" s="93">
        <v>57278</v>
      </c>
      <c r="AD212" s="88">
        <v>40491</v>
      </c>
      <c r="AE212" s="20">
        <v>55606</v>
      </c>
      <c r="AF212" s="68">
        <v>40526</v>
      </c>
    </row>
    <row r="213" spans="3:32" ht="14.25">
      <c r="C213" s="24"/>
      <c r="D213" s="42"/>
      <c r="E213" s="25"/>
      <c r="F213" s="68"/>
      <c r="G213" s="24"/>
      <c r="H213" s="24"/>
      <c r="I213" s="25"/>
      <c r="J213" s="25"/>
      <c r="K213" s="121"/>
      <c r="L213" s="121"/>
      <c r="M213" s="24"/>
      <c r="N213" s="24"/>
      <c r="O213" s="25"/>
      <c r="P213" s="25"/>
      <c r="Q213" s="75"/>
      <c r="R213" s="83"/>
      <c r="S213" s="75"/>
      <c r="T213" s="83"/>
      <c r="AB213" s="68"/>
      <c r="AF213" s="68"/>
    </row>
    <row r="214" spans="3:20" ht="14.25">
      <c r="C214" s="24"/>
      <c r="D214" s="42"/>
      <c r="E214" s="25"/>
      <c r="F214" s="52"/>
      <c r="G214" s="24"/>
      <c r="H214" s="24"/>
      <c r="I214" s="25"/>
      <c r="J214" s="25"/>
      <c r="K214" s="121"/>
      <c r="L214" s="121"/>
      <c r="M214" s="24"/>
      <c r="N214" s="24"/>
      <c r="O214" s="25"/>
      <c r="P214" s="25"/>
      <c r="Q214" s="83"/>
      <c r="R214" s="83"/>
      <c r="S214" s="83"/>
      <c r="T214" s="83"/>
    </row>
    <row r="215" spans="3:22" ht="14.25">
      <c r="C215" s="24"/>
      <c r="D215" s="42"/>
      <c r="E215" s="25"/>
      <c r="F215" s="52"/>
      <c r="G215" s="24"/>
      <c r="H215" s="24"/>
      <c r="I215" s="25"/>
      <c r="J215" s="25"/>
      <c r="K215" s="121"/>
      <c r="L215" s="121"/>
      <c r="M215" s="24"/>
      <c r="N215" s="24"/>
      <c r="O215" s="25"/>
      <c r="P215" s="25"/>
      <c r="Q215" s="83"/>
      <c r="R215" s="83"/>
      <c r="S215" s="83"/>
      <c r="T215" s="83"/>
      <c r="U215" s="92"/>
      <c r="V215" s="92"/>
    </row>
    <row r="216" spans="3:22" ht="14.25">
      <c r="C216" s="24"/>
      <c r="D216" s="42"/>
      <c r="E216" s="25"/>
      <c r="F216" s="52"/>
      <c r="G216" s="24"/>
      <c r="H216" s="24"/>
      <c r="I216" s="25"/>
      <c r="J216" s="25"/>
      <c r="K216" s="121"/>
      <c r="L216" s="121"/>
      <c r="M216" s="24"/>
      <c r="N216" s="24"/>
      <c r="O216" s="25"/>
      <c r="P216" s="25"/>
      <c r="Q216" s="83"/>
      <c r="R216" s="83"/>
      <c r="U216" s="132"/>
      <c r="V216" s="132"/>
    </row>
    <row r="217" spans="3:22" ht="14.25">
      <c r="C217" s="24"/>
      <c r="D217" s="42"/>
      <c r="E217" s="25"/>
      <c r="F217" s="52"/>
      <c r="G217" s="24"/>
      <c r="H217" s="24"/>
      <c r="I217" s="25"/>
      <c r="J217" s="25"/>
      <c r="K217" s="121"/>
      <c r="L217" s="121"/>
      <c r="M217" s="24"/>
      <c r="N217" s="24"/>
      <c r="O217" s="25"/>
      <c r="P217" s="25"/>
      <c r="Q217" s="83"/>
      <c r="R217" s="83"/>
      <c r="U217" s="132"/>
      <c r="V217" s="132"/>
    </row>
    <row r="218" spans="3:22" ht="14.25">
      <c r="C218" s="24"/>
      <c r="D218" s="42"/>
      <c r="E218" s="25"/>
      <c r="F218" s="52"/>
      <c r="G218" s="24"/>
      <c r="H218" s="24"/>
      <c r="I218" s="25"/>
      <c r="J218" s="25"/>
      <c r="K218" s="121"/>
      <c r="L218" s="121"/>
      <c r="M218" s="24"/>
      <c r="N218" s="24"/>
      <c r="O218" s="25"/>
      <c r="P218" s="25"/>
      <c r="Q218" s="83"/>
      <c r="R218" s="83"/>
      <c r="U218" s="132"/>
      <c r="V218" s="132"/>
    </row>
    <row r="219" spans="3:22" ht="14.25">
      <c r="C219" s="24"/>
      <c r="D219" s="42"/>
      <c r="E219" s="25"/>
      <c r="F219" s="52"/>
      <c r="G219" s="24"/>
      <c r="H219" s="24"/>
      <c r="I219" s="25"/>
      <c r="J219" s="25"/>
      <c r="K219" s="121"/>
      <c r="L219" s="121"/>
      <c r="M219" s="24"/>
      <c r="N219" s="24"/>
      <c r="O219" s="25"/>
      <c r="P219" s="25"/>
      <c r="Q219" s="83"/>
      <c r="R219" s="83"/>
      <c r="U219" s="132"/>
      <c r="V219" s="132"/>
    </row>
    <row r="220" spans="3:22" ht="14.25">
      <c r="C220" s="24"/>
      <c r="D220" s="42"/>
      <c r="E220" s="25"/>
      <c r="F220" s="52"/>
      <c r="G220" s="24"/>
      <c r="H220" s="24"/>
      <c r="I220" s="25"/>
      <c r="J220" s="25"/>
      <c r="K220" s="121"/>
      <c r="L220" s="121"/>
      <c r="M220" s="24"/>
      <c r="N220" s="24"/>
      <c r="O220" s="25"/>
      <c r="P220" s="25"/>
      <c r="Q220" s="83"/>
      <c r="R220" s="83"/>
      <c r="U220" s="92"/>
      <c r="V220" s="92"/>
    </row>
    <row r="221" spans="3:18" ht="14.25">
      <c r="C221" s="24"/>
      <c r="D221" s="42"/>
      <c r="E221" s="25"/>
      <c r="F221" s="52"/>
      <c r="G221" s="24"/>
      <c r="H221" s="24"/>
      <c r="I221" s="25"/>
      <c r="J221" s="25"/>
      <c r="K221" s="121"/>
      <c r="L221" s="121"/>
      <c r="M221" s="24"/>
      <c r="N221" s="24"/>
      <c r="O221" s="25"/>
      <c r="P221" s="25"/>
      <c r="Q221" s="83"/>
      <c r="R221" s="83"/>
    </row>
    <row r="222" spans="3:18" ht="14.25">
      <c r="C222" s="24"/>
      <c r="D222" s="42"/>
      <c r="E222" s="25"/>
      <c r="F222" s="52"/>
      <c r="G222" s="24"/>
      <c r="H222" s="24"/>
      <c r="I222" s="25"/>
      <c r="J222" s="25"/>
      <c r="K222" s="121"/>
      <c r="L222" s="121"/>
      <c r="M222" s="24"/>
      <c r="N222" s="24"/>
      <c r="O222" s="25"/>
      <c r="P222" s="25"/>
      <c r="Q222" s="83"/>
      <c r="R222" s="83"/>
    </row>
    <row r="223" spans="3:18" ht="14.25">
      <c r="C223" s="24"/>
      <c r="D223" s="42"/>
      <c r="E223" s="25"/>
      <c r="F223" s="52"/>
      <c r="G223" s="24"/>
      <c r="H223" s="24"/>
      <c r="I223" s="25"/>
      <c r="J223" s="25"/>
      <c r="K223" s="121"/>
      <c r="L223" s="121"/>
      <c r="M223" s="24"/>
      <c r="N223" s="24"/>
      <c r="O223" s="25"/>
      <c r="P223" s="25"/>
      <c r="Q223" s="83"/>
      <c r="R223" s="83"/>
    </row>
  </sheetData>
  <sheetProtection/>
  <mergeCells count="66">
    <mergeCell ref="E172:F172"/>
    <mergeCell ref="E25:F25"/>
    <mergeCell ref="A196:A197"/>
    <mergeCell ref="B196:B197"/>
    <mergeCell ref="AA196:AB196"/>
    <mergeCell ref="AC196:AD196"/>
    <mergeCell ref="K172:L172"/>
    <mergeCell ref="O196:P196"/>
    <mergeCell ref="K196:L196"/>
    <mergeCell ref="M196:N196"/>
    <mergeCell ref="O172:P172"/>
    <mergeCell ref="AE196:AF196"/>
    <mergeCell ref="W196:X196"/>
    <mergeCell ref="Y196:Z196"/>
    <mergeCell ref="W172:X172"/>
    <mergeCell ref="Q172:R172"/>
    <mergeCell ref="U172:V172"/>
    <mergeCell ref="AE172:AF172"/>
    <mergeCell ref="AE1:AF1"/>
    <mergeCell ref="B25:B26"/>
    <mergeCell ref="C25:D25"/>
    <mergeCell ref="AC1:AD1"/>
    <mergeCell ref="AA1:AB1"/>
    <mergeCell ref="U1:V1"/>
    <mergeCell ref="Y1:Z1"/>
    <mergeCell ref="W25:X25"/>
    <mergeCell ref="AC25:AD25"/>
    <mergeCell ref="AE25:AF25"/>
    <mergeCell ref="U25:V25"/>
    <mergeCell ref="G25:H25"/>
    <mergeCell ref="I25:J25"/>
    <mergeCell ref="S25:T25"/>
    <mergeCell ref="O25:P25"/>
    <mergeCell ref="O1:P1"/>
    <mergeCell ref="G1:H1"/>
    <mergeCell ref="Q25:R25"/>
    <mergeCell ref="Y25:Z25"/>
    <mergeCell ref="AA25:AB25"/>
    <mergeCell ref="Y172:Z172"/>
    <mergeCell ref="AC172:AD172"/>
    <mergeCell ref="AA172:AB172"/>
    <mergeCell ref="G196:H196"/>
    <mergeCell ref="I196:J196"/>
    <mergeCell ref="K25:L25"/>
    <mergeCell ref="I172:J172"/>
    <mergeCell ref="G172:H172"/>
    <mergeCell ref="W1:X1"/>
    <mergeCell ref="Q196:R196"/>
    <mergeCell ref="I1:J1"/>
    <mergeCell ref="K1:L1"/>
    <mergeCell ref="U196:V196"/>
    <mergeCell ref="M172:N172"/>
    <mergeCell ref="M1:N1"/>
    <mergeCell ref="S1:T1"/>
    <mergeCell ref="Q1:R1"/>
    <mergeCell ref="M25:N25"/>
    <mergeCell ref="A1:A2"/>
    <mergeCell ref="B1:B2"/>
    <mergeCell ref="C1:D1"/>
    <mergeCell ref="E1:F1"/>
    <mergeCell ref="C196:D196"/>
    <mergeCell ref="A172:A173"/>
    <mergeCell ref="B172:B173"/>
    <mergeCell ref="C172:D172"/>
    <mergeCell ref="A25:A26"/>
    <mergeCell ref="E196:F196"/>
  </mergeCells>
  <printOptions horizontalCentered="1"/>
  <pageMargins left="0.46" right="0.75" top="1" bottom="1.1" header="0.5" footer="0.4"/>
  <pageSetup horizontalDpi="600" verticalDpi="600" orientation="landscape" scale="65" r:id="rId3"/>
  <headerFooter alignWithMargins="0">
    <oddHeader>&amp;CFIF Message Rate Statistics 
2009 Year To Date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211"/>
  <sheetViews>
    <sheetView zoomScalePageLayoutView="0" workbookViewId="0" topLeftCell="A1">
      <pane xSplit="2" ySplit="2" topLeftCell="C16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6" sqref="N6"/>
    </sheetView>
  </sheetViews>
  <sheetFormatPr defaultColWidth="9.140625" defaultRowHeight="12.75"/>
  <cols>
    <col min="1" max="1" width="56.140625" style="5" bestFit="1" customWidth="1"/>
    <col min="2" max="2" width="17.421875" style="17" bestFit="1" customWidth="1"/>
    <col min="3" max="3" width="17.57421875" style="7" bestFit="1" customWidth="1"/>
    <col min="4" max="4" width="23.140625" style="38" bestFit="1" customWidth="1"/>
    <col min="5" max="5" width="16.57421875" style="12" customWidth="1"/>
    <col min="6" max="6" width="23.140625" style="48" bestFit="1" customWidth="1"/>
    <col min="7" max="7" width="16.57421875" style="7" customWidth="1"/>
    <col min="8" max="8" width="23.140625" style="7" bestFit="1" customWidth="1"/>
    <col min="9" max="9" width="16.421875" style="12" bestFit="1" customWidth="1"/>
    <col min="10" max="10" width="24.421875" style="12" bestFit="1" customWidth="1"/>
    <col min="11" max="11" width="16.421875" style="7" bestFit="1" customWidth="1"/>
    <col min="12" max="12" width="24.421875" style="7" bestFit="1" customWidth="1"/>
    <col min="13" max="13" width="16.421875" style="12" bestFit="1" customWidth="1"/>
    <col min="14" max="14" width="28.421875" style="12" bestFit="1" customWidth="1"/>
    <col min="15" max="16" width="28.421875" style="74" customWidth="1"/>
    <col min="17" max="17" width="16.57421875" style="5" customWidth="1"/>
    <col min="18" max="18" width="28.421875" style="5" bestFit="1" customWidth="1"/>
    <col min="19" max="19" width="16.57421875" style="17" customWidth="1"/>
    <col min="20" max="20" width="28.421875" style="17" bestFit="1" customWidth="1"/>
    <col min="21" max="21" width="16.57421875" style="92" customWidth="1"/>
    <col min="22" max="22" width="28.421875" style="92" bestFit="1" customWidth="1"/>
    <col min="23" max="23" width="18.00390625" style="17" bestFit="1" customWidth="1"/>
    <col min="24" max="24" width="24.57421875" style="17" bestFit="1" customWidth="1"/>
    <col min="25" max="25" width="16.57421875" style="92" customWidth="1"/>
    <col min="26" max="26" width="28.421875" style="92" bestFit="1" customWidth="1"/>
    <col min="27" max="27" width="16.57421875" style="17" customWidth="1"/>
    <col min="28" max="28" width="24.57421875" style="17" bestFit="1" customWidth="1"/>
    <col min="29" max="16384" width="9.140625" style="5" customWidth="1"/>
  </cols>
  <sheetData>
    <row r="1" spans="1:29" s="61" customFormat="1" ht="14.25">
      <c r="A1" s="469" t="s">
        <v>78</v>
      </c>
      <c r="B1" s="471" t="s">
        <v>41</v>
      </c>
      <c r="C1" s="466">
        <v>39814</v>
      </c>
      <c r="D1" s="466"/>
      <c r="E1" s="475">
        <v>39845</v>
      </c>
      <c r="F1" s="475"/>
      <c r="G1" s="466">
        <v>39873</v>
      </c>
      <c r="H1" s="466"/>
      <c r="I1" s="475">
        <v>39904</v>
      </c>
      <c r="J1" s="475"/>
      <c r="K1" s="466">
        <v>39934</v>
      </c>
      <c r="L1" s="466"/>
      <c r="M1" s="475">
        <v>39965</v>
      </c>
      <c r="N1" s="475"/>
      <c r="O1" s="477" t="s">
        <v>115</v>
      </c>
      <c r="P1" s="477"/>
      <c r="Q1" s="466">
        <v>39995</v>
      </c>
      <c r="R1" s="466"/>
      <c r="S1" s="475">
        <v>40026</v>
      </c>
      <c r="T1" s="475"/>
      <c r="U1" s="466">
        <v>40057</v>
      </c>
      <c r="V1" s="466"/>
      <c r="W1" s="475">
        <v>40087</v>
      </c>
      <c r="X1" s="475"/>
      <c r="Y1" s="466">
        <v>40118</v>
      </c>
      <c r="Z1" s="466"/>
      <c r="AA1" s="475">
        <v>40148</v>
      </c>
      <c r="AB1" s="475"/>
      <c r="AC1" s="62"/>
    </row>
    <row r="2" spans="1:28" s="59" customFormat="1" ht="14.25">
      <c r="A2" s="470"/>
      <c r="B2" s="474"/>
      <c r="C2" s="63" t="s">
        <v>42</v>
      </c>
      <c r="D2" s="64" t="s">
        <v>66</v>
      </c>
      <c r="E2" s="65" t="s">
        <v>42</v>
      </c>
      <c r="F2" s="66" t="s">
        <v>66</v>
      </c>
      <c r="G2" s="63" t="s">
        <v>42</v>
      </c>
      <c r="H2" s="64" t="s">
        <v>66</v>
      </c>
      <c r="I2" s="65" t="s">
        <v>42</v>
      </c>
      <c r="J2" s="66" t="s">
        <v>66</v>
      </c>
      <c r="K2" s="63" t="s">
        <v>42</v>
      </c>
      <c r="L2" s="64" t="s">
        <v>66</v>
      </c>
      <c r="M2" s="65" t="s">
        <v>42</v>
      </c>
      <c r="N2" s="66" t="s">
        <v>66</v>
      </c>
      <c r="O2" s="73" t="s">
        <v>42</v>
      </c>
      <c r="P2" s="73" t="s">
        <v>116</v>
      </c>
      <c r="Q2" s="63" t="s">
        <v>42</v>
      </c>
      <c r="R2" s="64" t="s">
        <v>66</v>
      </c>
      <c r="S2" s="65" t="s">
        <v>42</v>
      </c>
      <c r="T2" s="66" t="s">
        <v>66</v>
      </c>
      <c r="U2" s="90" t="s">
        <v>42</v>
      </c>
      <c r="V2" s="91" t="s">
        <v>66</v>
      </c>
      <c r="W2" s="65" t="s">
        <v>42</v>
      </c>
      <c r="X2" s="66" t="s">
        <v>66</v>
      </c>
      <c r="Y2" s="90" t="s">
        <v>42</v>
      </c>
      <c r="Z2" s="91" t="s">
        <v>66</v>
      </c>
      <c r="AA2" s="65" t="s">
        <v>42</v>
      </c>
      <c r="AB2" s="66" t="s">
        <v>66</v>
      </c>
    </row>
    <row r="3" ht="14.25">
      <c r="H3" s="38"/>
    </row>
    <row r="4" spans="1:28" ht="14.25">
      <c r="A4" s="5" t="s">
        <v>79</v>
      </c>
      <c r="B4" s="17" t="s">
        <v>44</v>
      </c>
      <c r="C4" s="26">
        <v>29319</v>
      </c>
      <c r="D4" s="39"/>
      <c r="E4" s="49">
        <v>36405</v>
      </c>
      <c r="F4" s="49"/>
      <c r="G4" s="26">
        <v>42751</v>
      </c>
      <c r="H4" s="69"/>
      <c r="I4" s="27">
        <v>50471</v>
      </c>
      <c r="J4" s="27"/>
      <c r="K4" s="26">
        <v>51029</v>
      </c>
      <c r="L4" s="26"/>
      <c r="M4" s="27">
        <v>45377</v>
      </c>
      <c r="N4" s="27"/>
      <c r="O4" s="75">
        <v>45377</v>
      </c>
      <c r="P4" s="76"/>
      <c r="Q4" s="86">
        <v>45234</v>
      </c>
      <c r="R4" s="87"/>
      <c r="S4" s="29">
        <v>53973</v>
      </c>
      <c r="T4" s="29"/>
      <c r="U4" s="93">
        <v>52614</v>
      </c>
      <c r="V4" s="93"/>
      <c r="W4" s="29">
        <v>68693</v>
      </c>
      <c r="X4" s="29"/>
      <c r="Y4" s="93">
        <v>50651</v>
      </c>
      <c r="Z4" s="93"/>
      <c r="AA4" s="29">
        <v>49654</v>
      </c>
      <c r="AB4" s="29"/>
    </row>
    <row r="5" spans="2:28" ht="14.25">
      <c r="B5" s="17" t="s">
        <v>80</v>
      </c>
      <c r="C5" s="26">
        <v>25168</v>
      </c>
      <c r="D5" s="39">
        <v>39828.65972222222</v>
      </c>
      <c r="E5" s="49">
        <v>30198</v>
      </c>
      <c r="F5" s="67">
        <v>39868.659733796296</v>
      </c>
      <c r="G5" s="26">
        <v>35622</v>
      </c>
      <c r="H5" s="39">
        <v>39882.65972222222</v>
      </c>
      <c r="I5" s="27">
        <v>38012</v>
      </c>
      <c r="J5" s="67">
        <v>39927.65972222222</v>
      </c>
      <c r="K5" s="26">
        <v>41253</v>
      </c>
      <c r="L5" s="39">
        <v>39962.65972222222</v>
      </c>
      <c r="M5" s="27">
        <v>37303</v>
      </c>
      <c r="N5" s="67">
        <v>39990.65972222222</v>
      </c>
      <c r="O5" s="75">
        <v>37303</v>
      </c>
      <c r="P5" s="76">
        <v>39990.659733796296</v>
      </c>
      <c r="Q5" s="86">
        <v>31535</v>
      </c>
      <c r="R5" s="87">
        <v>40008.40230324074</v>
      </c>
      <c r="S5" s="29">
        <v>43260</v>
      </c>
      <c r="T5" s="67">
        <v>40050.416666666664</v>
      </c>
      <c r="U5" s="93">
        <v>36017</v>
      </c>
      <c r="V5" s="94">
        <v>40085.416666666664</v>
      </c>
      <c r="W5" s="29">
        <v>42051</v>
      </c>
      <c r="X5" s="67">
        <v>40087.41769675926</v>
      </c>
      <c r="Y5" s="93">
        <v>40218</v>
      </c>
      <c r="Z5" s="94">
        <v>40141.416655092595</v>
      </c>
      <c r="AA5" s="29">
        <v>37086</v>
      </c>
      <c r="AB5" s="67">
        <v>40165.65972222222</v>
      </c>
    </row>
    <row r="6" spans="2:28" ht="14.25">
      <c r="B6" s="17" t="s">
        <v>81</v>
      </c>
      <c r="C6" s="26">
        <v>15915</v>
      </c>
      <c r="D6" s="39"/>
      <c r="E6" s="49">
        <v>18709</v>
      </c>
      <c r="F6" s="49"/>
      <c r="G6" s="26">
        <v>23079</v>
      </c>
      <c r="H6" s="69"/>
      <c r="I6" s="27">
        <v>22142</v>
      </c>
      <c r="J6" s="49"/>
      <c r="K6" s="26">
        <v>22959</v>
      </c>
      <c r="L6" s="69"/>
      <c r="M6" s="27">
        <v>23295</v>
      </c>
      <c r="N6" s="49"/>
      <c r="O6" s="75">
        <v>23295</v>
      </c>
      <c r="P6" s="76"/>
      <c r="Q6" s="86">
        <v>20180</v>
      </c>
      <c r="R6" s="87"/>
      <c r="S6" s="29">
        <v>27299</v>
      </c>
      <c r="T6" s="29"/>
      <c r="U6" s="93">
        <v>23839</v>
      </c>
      <c r="V6" s="93"/>
      <c r="W6" s="29">
        <v>31089</v>
      </c>
      <c r="X6" s="29"/>
      <c r="Y6" s="93">
        <v>24315</v>
      </c>
      <c r="Z6" s="93"/>
      <c r="AA6" s="29">
        <v>25963</v>
      </c>
      <c r="AB6" s="29"/>
    </row>
    <row r="7" spans="2:28" ht="14.25">
      <c r="B7" s="17" t="s">
        <v>82</v>
      </c>
      <c r="C7" s="26">
        <v>13694</v>
      </c>
      <c r="D7" s="39"/>
      <c r="E7" s="49">
        <v>15985</v>
      </c>
      <c r="F7" s="49"/>
      <c r="G7" s="26">
        <v>19871</v>
      </c>
      <c r="H7" s="69"/>
      <c r="I7" s="27">
        <v>19364</v>
      </c>
      <c r="J7" s="49"/>
      <c r="K7" s="26">
        <v>19194</v>
      </c>
      <c r="L7" s="69"/>
      <c r="M7" s="27">
        <v>18074</v>
      </c>
      <c r="N7" s="49"/>
      <c r="O7" s="75">
        <v>17910</v>
      </c>
      <c r="P7" s="76"/>
      <c r="Q7" s="86">
        <v>17718</v>
      </c>
      <c r="R7" s="87"/>
      <c r="S7" s="29">
        <v>20677</v>
      </c>
      <c r="T7" s="29"/>
      <c r="U7" s="93">
        <v>22400</v>
      </c>
      <c r="V7" s="93"/>
      <c r="W7" s="29">
        <v>28477</v>
      </c>
      <c r="X7" s="29"/>
      <c r="Y7" s="93">
        <v>20777</v>
      </c>
      <c r="Z7" s="93"/>
      <c r="AA7" s="29">
        <v>24872</v>
      </c>
      <c r="AB7" s="29"/>
    </row>
    <row r="8" spans="2:28" ht="14.25">
      <c r="B8" s="17" t="s">
        <v>83</v>
      </c>
      <c r="C8" s="26">
        <v>121092384</v>
      </c>
      <c r="D8" s="45">
        <v>39828</v>
      </c>
      <c r="E8" s="49">
        <v>141245768</v>
      </c>
      <c r="F8" s="68">
        <v>39871</v>
      </c>
      <c r="G8" s="10">
        <v>152590260</v>
      </c>
      <c r="H8" s="45">
        <v>39898</v>
      </c>
      <c r="I8" s="27">
        <v>142371602</v>
      </c>
      <c r="J8" s="68">
        <v>39905</v>
      </c>
      <c r="K8" s="26">
        <v>131815803</v>
      </c>
      <c r="L8" s="45">
        <v>39961</v>
      </c>
      <c r="M8" s="27">
        <v>127676633</v>
      </c>
      <c r="N8" s="68">
        <v>39981</v>
      </c>
      <c r="O8" s="75">
        <v>105498365</v>
      </c>
      <c r="P8" s="81">
        <v>39990</v>
      </c>
      <c r="Q8" s="86">
        <v>124284430</v>
      </c>
      <c r="R8" s="88">
        <v>40002</v>
      </c>
      <c r="S8" s="29">
        <v>128731633</v>
      </c>
      <c r="T8" s="68">
        <v>40037</v>
      </c>
      <c r="U8" s="93">
        <v>144573333</v>
      </c>
      <c r="V8" s="88">
        <v>40057</v>
      </c>
      <c r="W8" s="29">
        <v>179288919</v>
      </c>
      <c r="X8" s="29"/>
      <c r="Y8" s="93">
        <v>161397452</v>
      </c>
      <c r="Z8" s="88"/>
      <c r="AA8" s="29">
        <v>151730991</v>
      </c>
      <c r="AB8" s="99">
        <v>40151</v>
      </c>
    </row>
    <row r="9" spans="3:28" ht="14.25">
      <c r="C9" s="30"/>
      <c r="D9" s="40"/>
      <c r="E9" s="49"/>
      <c r="F9" s="50"/>
      <c r="G9" s="30"/>
      <c r="H9" s="40"/>
      <c r="I9" s="20"/>
      <c r="J9" s="50"/>
      <c r="K9" s="30"/>
      <c r="L9" s="40"/>
      <c r="M9" s="20"/>
      <c r="N9" s="50"/>
      <c r="O9" s="77"/>
      <c r="P9" s="77"/>
      <c r="Q9" s="89"/>
      <c r="R9" s="89"/>
      <c r="W9" s="29"/>
      <c r="X9" s="29"/>
      <c r="AA9" s="29"/>
      <c r="AB9" s="29"/>
    </row>
    <row r="10" spans="1:28" ht="14.25">
      <c r="A10" s="5" t="s">
        <v>85</v>
      </c>
      <c r="B10" s="17" t="s">
        <v>44</v>
      </c>
      <c r="C10" s="26">
        <v>9372</v>
      </c>
      <c r="D10" s="39"/>
      <c r="E10" s="49">
        <v>10645</v>
      </c>
      <c r="F10" s="49"/>
      <c r="G10" s="26">
        <v>10949</v>
      </c>
      <c r="H10" s="69"/>
      <c r="I10" s="27">
        <v>10497</v>
      </c>
      <c r="J10" s="49"/>
      <c r="K10" s="26">
        <v>11678</v>
      </c>
      <c r="L10" s="69"/>
      <c r="M10" s="27">
        <v>10629</v>
      </c>
      <c r="N10" s="49"/>
      <c r="O10" s="75">
        <v>10159</v>
      </c>
      <c r="P10" s="76"/>
      <c r="Q10" s="86">
        <v>10197</v>
      </c>
      <c r="R10" s="87"/>
      <c r="S10" s="29">
        <v>11148</v>
      </c>
      <c r="T10" s="29"/>
      <c r="U10" s="93">
        <v>14032</v>
      </c>
      <c r="V10" s="93"/>
      <c r="W10" s="29">
        <v>12718</v>
      </c>
      <c r="X10" s="29"/>
      <c r="Y10" s="93">
        <v>13701</v>
      </c>
      <c r="Z10" s="93"/>
      <c r="AA10" s="29">
        <v>15724</v>
      </c>
      <c r="AB10" s="29"/>
    </row>
    <row r="11" spans="2:28" ht="14.25">
      <c r="B11" s="17" t="s">
        <v>80</v>
      </c>
      <c r="C11" s="26">
        <v>6590</v>
      </c>
      <c r="D11" s="39">
        <v>39833.65972222222</v>
      </c>
      <c r="E11" s="49">
        <v>7379</v>
      </c>
      <c r="F11" s="67">
        <v>39868.65972222222</v>
      </c>
      <c r="G11" s="26">
        <v>7499</v>
      </c>
      <c r="H11" s="39">
        <v>39882.65972222222</v>
      </c>
      <c r="I11" s="27">
        <v>7589</v>
      </c>
      <c r="J11" s="67">
        <v>39920.65972222222</v>
      </c>
      <c r="K11" s="26">
        <v>9533</v>
      </c>
      <c r="L11" s="39">
        <v>39962.65972222222</v>
      </c>
      <c r="M11" s="27">
        <v>9440</v>
      </c>
      <c r="N11" s="67">
        <v>39990.65972222222</v>
      </c>
      <c r="O11" s="75">
        <v>9440</v>
      </c>
      <c r="P11" s="76">
        <v>39990.659733796296</v>
      </c>
      <c r="Q11" s="86">
        <v>6863</v>
      </c>
      <c r="R11" s="87">
        <v>40017.65972222222</v>
      </c>
      <c r="S11" s="29">
        <v>6641</v>
      </c>
      <c r="T11" s="67">
        <v>40056.65972222222</v>
      </c>
      <c r="U11" s="93">
        <v>8045</v>
      </c>
      <c r="V11" s="94">
        <v>40074.65972222222</v>
      </c>
      <c r="W11" s="29">
        <v>6564</v>
      </c>
      <c r="X11" s="67">
        <v>40116.666030092594</v>
      </c>
      <c r="Y11" s="93">
        <v>7462</v>
      </c>
      <c r="Z11" s="94">
        <v>40147.65972222222</v>
      </c>
      <c r="AA11" s="29">
        <v>11107</v>
      </c>
      <c r="AB11" s="67">
        <v>40165.65972222222</v>
      </c>
    </row>
    <row r="12" spans="2:28" ht="14.25">
      <c r="B12" s="17" t="s">
        <v>81</v>
      </c>
      <c r="C12" s="26">
        <v>2589</v>
      </c>
      <c r="D12" s="39"/>
      <c r="E12" s="49">
        <v>2729</v>
      </c>
      <c r="F12" s="49"/>
      <c r="G12" s="26">
        <v>2952</v>
      </c>
      <c r="H12" s="69"/>
      <c r="I12" s="27">
        <v>2857</v>
      </c>
      <c r="J12" s="49"/>
      <c r="K12" s="26">
        <v>4009</v>
      </c>
      <c r="L12" s="69"/>
      <c r="M12" s="27">
        <v>4913</v>
      </c>
      <c r="N12" s="49"/>
      <c r="O12" s="75">
        <v>4913</v>
      </c>
      <c r="P12" s="76"/>
      <c r="Q12" s="86">
        <v>2751</v>
      </c>
      <c r="R12" s="87"/>
      <c r="S12" s="29">
        <v>2980</v>
      </c>
      <c r="T12" s="29"/>
      <c r="U12" s="93">
        <v>3018</v>
      </c>
      <c r="V12" s="93"/>
      <c r="W12" s="29">
        <v>3348</v>
      </c>
      <c r="X12" s="29"/>
      <c r="Y12" s="93">
        <v>3024</v>
      </c>
      <c r="Z12" s="93"/>
      <c r="AA12" s="29">
        <v>4485</v>
      </c>
      <c r="AB12" s="29"/>
    </row>
    <row r="13" spans="2:28" ht="14.25">
      <c r="B13" s="17" t="s">
        <v>82</v>
      </c>
      <c r="C13" s="26">
        <v>1918</v>
      </c>
      <c r="D13" s="39"/>
      <c r="E13" s="49">
        <v>2081</v>
      </c>
      <c r="F13" s="49"/>
      <c r="G13" s="26">
        <v>2502</v>
      </c>
      <c r="H13" s="69"/>
      <c r="I13" s="27">
        <v>2586</v>
      </c>
      <c r="J13" s="49"/>
      <c r="K13" s="26">
        <v>2975</v>
      </c>
      <c r="L13" s="69"/>
      <c r="M13" s="27">
        <v>3869</v>
      </c>
      <c r="N13" s="49"/>
      <c r="O13" s="75">
        <v>3869</v>
      </c>
      <c r="P13" s="76"/>
      <c r="Q13" s="86">
        <v>2005</v>
      </c>
      <c r="R13" s="87"/>
      <c r="S13" s="29">
        <v>2138</v>
      </c>
      <c r="T13" s="29"/>
      <c r="U13" s="93">
        <v>2383</v>
      </c>
      <c r="V13" s="93"/>
      <c r="W13" s="29">
        <v>2592</v>
      </c>
      <c r="X13" s="29"/>
      <c r="Y13" s="93">
        <v>2286</v>
      </c>
      <c r="Z13" s="93"/>
      <c r="AA13" s="29">
        <v>3014</v>
      </c>
      <c r="AB13" s="29"/>
    </row>
    <row r="14" spans="2:28" ht="14.25">
      <c r="B14" s="17" t="s">
        <v>83</v>
      </c>
      <c r="C14" s="26">
        <v>9997429</v>
      </c>
      <c r="D14" s="45">
        <v>39828.65972222222</v>
      </c>
      <c r="E14" s="49">
        <v>10675104</v>
      </c>
      <c r="F14" s="68">
        <v>39864</v>
      </c>
      <c r="G14" s="26">
        <v>10589646</v>
      </c>
      <c r="H14" s="45">
        <v>39890</v>
      </c>
      <c r="I14" s="27">
        <v>10991292</v>
      </c>
      <c r="J14" s="68">
        <v>39905</v>
      </c>
      <c r="K14" s="26">
        <v>11031347</v>
      </c>
      <c r="L14" s="45">
        <v>39940</v>
      </c>
      <c r="M14" s="27">
        <v>9663869</v>
      </c>
      <c r="N14" s="68">
        <v>39965</v>
      </c>
      <c r="O14" s="75">
        <v>8809365</v>
      </c>
      <c r="P14" s="81">
        <v>39990</v>
      </c>
      <c r="Q14" s="86">
        <v>10757707</v>
      </c>
      <c r="R14" s="88">
        <v>40017</v>
      </c>
      <c r="S14" s="29">
        <v>8889459</v>
      </c>
      <c r="T14" s="68">
        <v>40031</v>
      </c>
      <c r="U14" s="93">
        <v>9662395</v>
      </c>
      <c r="V14" s="88">
        <v>40057</v>
      </c>
      <c r="W14" s="29">
        <v>10223407</v>
      </c>
      <c r="X14" s="29"/>
      <c r="Y14" s="93">
        <v>9597662</v>
      </c>
      <c r="Z14" s="88"/>
      <c r="AA14" s="29">
        <v>8983742</v>
      </c>
      <c r="AB14" s="99">
        <v>40151</v>
      </c>
    </row>
    <row r="15" spans="3:28" ht="14.25">
      <c r="C15" s="26"/>
      <c r="D15" s="40"/>
      <c r="E15" s="49"/>
      <c r="F15" s="50"/>
      <c r="G15" s="30"/>
      <c r="H15" s="40"/>
      <c r="J15" s="50"/>
      <c r="L15" s="40"/>
      <c r="N15" s="50"/>
      <c r="O15" s="77"/>
      <c r="P15" s="77"/>
      <c r="Q15" s="89"/>
      <c r="R15" s="89"/>
      <c r="W15" s="29"/>
      <c r="X15" s="29"/>
      <c r="AA15" s="29"/>
      <c r="AB15" s="29"/>
    </row>
    <row r="16" spans="1:28" ht="14.25">
      <c r="A16" s="5" t="s">
        <v>86</v>
      </c>
      <c r="B16" s="17" t="s">
        <v>44</v>
      </c>
      <c r="C16" s="26">
        <v>173</v>
      </c>
      <c r="D16" s="39"/>
      <c r="E16" s="49">
        <v>1023</v>
      </c>
      <c r="F16" s="49"/>
      <c r="G16" s="26">
        <v>206</v>
      </c>
      <c r="H16" s="69"/>
      <c r="I16" s="27">
        <v>155</v>
      </c>
      <c r="J16" s="49"/>
      <c r="K16" s="26">
        <v>332</v>
      </c>
      <c r="L16" s="69"/>
      <c r="M16" s="27">
        <v>159</v>
      </c>
      <c r="N16" s="49"/>
      <c r="O16" s="75">
        <v>138</v>
      </c>
      <c r="P16" s="76"/>
      <c r="Q16" s="86">
        <v>201</v>
      </c>
      <c r="R16" s="87"/>
      <c r="S16" s="29">
        <v>1238</v>
      </c>
      <c r="T16" s="29"/>
      <c r="U16" s="93">
        <v>320</v>
      </c>
      <c r="V16" s="93"/>
      <c r="W16" s="29">
        <v>344</v>
      </c>
      <c r="X16" s="29"/>
      <c r="Y16" s="93">
        <v>477</v>
      </c>
      <c r="Z16" s="93"/>
      <c r="AA16" s="29">
        <v>438</v>
      </c>
      <c r="AB16" s="29"/>
    </row>
    <row r="17" spans="2:28" ht="14.25">
      <c r="B17" s="17" t="s">
        <v>80</v>
      </c>
      <c r="C17" s="26">
        <v>148</v>
      </c>
      <c r="D17" s="39">
        <v>39836.65972222222</v>
      </c>
      <c r="E17" s="49">
        <v>373</v>
      </c>
      <c r="F17" s="67">
        <v>39871.490208333336</v>
      </c>
      <c r="G17" s="26">
        <v>125</v>
      </c>
      <c r="H17" s="39">
        <v>39875.659733796296</v>
      </c>
      <c r="I17" s="27">
        <v>106</v>
      </c>
      <c r="J17" s="67">
        <v>39919.659733796296</v>
      </c>
      <c r="K17" s="26">
        <v>170</v>
      </c>
      <c r="L17" s="39">
        <v>39944.659733796296</v>
      </c>
      <c r="M17" s="27">
        <v>124</v>
      </c>
      <c r="N17" s="67">
        <v>39967.659733796296</v>
      </c>
      <c r="O17" s="75">
        <v>106</v>
      </c>
      <c r="P17" s="76">
        <v>39990.659837962965</v>
      </c>
      <c r="Q17" s="86">
        <v>146</v>
      </c>
      <c r="R17" s="87">
        <v>40002.65972222222</v>
      </c>
      <c r="S17" s="29">
        <v>444</v>
      </c>
      <c r="T17" s="67">
        <v>40046.572222222225</v>
      </c>
      <c r="U17" s="93">
        <v>238</v>
      </c>
      <c r="V17" s="94">
        <v>40080.40033564815</v>
      </c>
      <c r="W17" s="29">
        <v>266</v>
      </c>
      <c r="X17" s="67">
        <v>40109.666550925926</v>
      </c>
      <c r="Y17" s="93">
        <v>255</v>
      </c>
      <c r="Z17" s="94">
        <v>40142.663877314815</v>
      </c>
      <c r="AA17" s="29">
        <v>233</v>
      </c>
      <c r="AB17" s="67">
        <v>40148.6665625</v>
      </c>
    </row>
    <row r="18" spans="2:28" ht="14.25">
      <c r="B18" s="17" t="s">
        <v>81</v>
      </c>
      <c r="C18" s="26">
        <v>71</v>
      </c>
      <c r="D18" s="39"/>
      <c r="E18" s="49">
        <v>64</v>
      </c>
      <c r="F18" s="49"/>
      <c r="G18" s="26">
        <v>77</v>
      </c>
      <c r="H18" s="69"/>
      <c r="I18" s="27">
        <v>53</v>
      </c>
      <c r="J18" s="49"/>
      <c r="K18" s="26">
        <v>61</v>
      </c>
      <c r="L18" s="69"/>
      <c r="M18" s="27">
        <v>71</v>
      </c>
      <c r="N18" s="49"/>
      <c r="O18" s="75">
        <v>91</v>
      </c>
      <c r="P18" s="76"/>
      <c r="Q18" s="86">
        <v>82</v>
      </c>
      <c r="R18" s="87"/>
      <c r="S18" s="29">
        <v>154</v>
      </c>
      <c r="T18" s="29"/>
      <c r="U18" s="93">
        <v>209</v>
      </c>
      <c r="V18" s="93"/>
      <c r="W18" s="29">
        <v>172</v>
      </c>
      <c r="X18" s="29"/>
      <c r="Y18" s="93">
        <v>135</v>
      </c>
      <c r="Z18" s="93"/>
      <c r="AA18" s="29">
        <v>126</v>
      </c>
      <c r="AB18" s="29"/>
    </row>
    <row r="19" spans="2:28" ht="14.25">
      <c r="B19" s="17" t="s">
        <v>82</v>
      </c>
      <c r="C19" s="26">
        <v>51</v>
      </c>
      <c r="D19" s="39"/>
      <c r="E19" s="49">
        <v>62</v>
      </c>
      <c r="G19" s="26">
        <v>71</v>
      </c>
      <c r="H19" s="69"/>
      <c r="I19" s="27">
        <v>49</v>
      </c>
      <c r="J19" s="49"/>
      <c r="K19" s="26">
        <v>45</v>
      </c>
      <c r="L19" s="69"/>
      <c r="M19" s="27">
        <v>51</v>
      </c>
      <c r="N19" s="49"/>
      <c r="O19" s="75">
        <v>51</v>
      </c>
      <c r="P19" s="76"/>
      <c r="Q19" s="86">
        <v>73</v>
      </c>
      <c r="R19" s="87"/>
      <c r="S19" s="29">
        <v>117</v>
      </c>
      <c r="T19" s="29"/>
      <c r="U19" s="93">
        <v>202</v>
      </c>
      <c r="V19" s="93"/>
      <c r="W19" s="29">
        <v>161</v>
      </c>
      <c r="X19" s="29"/>
      <c r="Y19" s="93">
        <v>121</v>
      </c>
      <c r="Z19" s="93"/>
      <c r="AA19" s="29">
        <v>108</v>
      </c>
      <c r="AB19" s="99"/>
    </row>
    <row r="20" spans="2:28" ht="14.25">
      <c r="B20" s="17" t="s">
        <v>83</v>
      </c>
      <c r="C20" s="26">
        <v>336009</v>
      </c>
      <c r="D20" s="45">
        <v>39819</v>
      </c>
      <c r="E20" s="49">
        <v>234473</v>
      </c>
      <c r="F20" s="68">
        <v>39862</v>
      </c>
      <c r="G20" s="26">
        <v>233184</v>
      </c>
      <c r="H20" s="45">
        <v>39874</v>
      </c>
      <c r="I20" s="27">
        <v>276596</v>
      </c>
      <c r="J20" s="68">
        <v>39933</v>
      </c>
      <c r="K20" s="26">
        <v>275529</v>
      </c>
      <c r="L20" s="45">
        <v>39961</v>
      </c>
      <c r="M20" s="27">
        <v>263575</v>
      </c>
      <c r="N20" s="68">
        <v>39968</v>
      </c>
      <c r="O20" s="75">
        <v>164362</v>
      </c>
      <c r="P20" s="81">
        <v>39990</v>
      </c>
      <c r="Q20" s="86">
        <v>334946</v>
      </c>
      <c r="R20" s="88">
        <v>40002</v>
      </c>
      <c r="S20" s="29">
        <v>845357</v>
      </c>
      <c r="T20" s="68">
        <v>40039</v>
      </c>
      <c r="U20" s="93">
        <v>1029869</v>
      </c>
      <c r="V20" s="88">
        <v>40057</v>
      </c>
      <c r="W20" s="29">
        <v>971531</v>
      </c>
      <c r="X20" s="29"/>
      <c r="Y20" s="93">
        <v>834245</v>
      </c>
      <c r="Z20" s="88"/>
      <c r="AA20" s="29">
        <v>654684</v>
      </c>
      <c r="AB20" s="99">
        <v>40155</v>
      </c>
    </row>
    <row r="21" spans="1:16" ht="14.25">
      <c r="A21" s="3"/>
      <c r="C21" s="31"/>
      <c r="D21" s="41"/>
      <c r="E21" s="32"/>
      <c r="F21" s="51"/>
      <c r="G21" s="31"/>
      <c r="H21" s="31"/>
      <c r="I21" s="32"/>
      <c r="J21" s="32"/>
      <c r="K21" s="31"/>
      <c r="L21" s="31"/>
      <c r="M21" s="32"/>
      <c r="N21" s="32"/>
      <c r="O21" s="80"/>
      <c r="P21" s="80"/>
    </row>
    <row r="22" spans="1:29" s="61" customFormat="1" ht="14.25">
      <c r="A22" s="469" t="s">
        <v>65</v>
      </c>
      <c r="B22" s="471" t="str">
        <f>B1</f>
        <v>Rate Statistic</v>
      </c>
      <c r="C22" s="468">
        <f>C1</f>
        <v>39814</v>
      </c>
      <c r="D22" s="468"/>
      <c r="E22" s="476">
        <f>E1</f>
        <v>39845</v>
      </c>
      <c r="F22" s="476"/>
      <c r="G22" s="468">
        <f>G1</f>
        <v>39873</v>
      </c>
      <c r="H22" s="468"/>
      <c r="I22" s="476">
        <f>I1</f>
        <v>39904</v>
      </c>
      <c r="J22" s="476"/>
      <c r="K22" s="468">
        <f>K1</f>
        <v>39934</v>
      </c>
      <c r="L22" s="468"/>
      <c r="M22" s="476">
        <f>M1</f>
        <v>39965</v>
      </c>
      <c r="N22" s="476"/>
      <c r="O22" s="477" t="s">
        <v>115</v>
      </c>
      <c r="P22" s="477"/>
      <c r="Q22" s="468">
        <f>Q1</f>
        <v>39995</v>
      </c>
      <c r="R22" s="468"/>
      <c r="S22" s="476">
        <f>S1</f>
        <v>40026</v>
      </c>
      <c r="T22" s="476"/>
      <c r="U22" s="468">
        <f>U1</f>
        <v>40057</v>
      </c>
      <c r="V22" s="468"/>
      <c r="W22" s="476">
        <f>W1</f>
        <v>40087</v>
      </c>
      <c r="X22" s="476"/>
      <c r="Y22" s="468">
        <f>Y1</f>
        <v>40118</v>
      </c>
      <c r="Z22" s="468"/>
      <c r="AA22" s="476">
        <f>AA1</f>
        <v>40148</v>
      </c>
      <c r="AB22" s="476"/>
      <c r="AC22" s="60"/>
    </row>
    <row r="23" spans="1:29" s="59" customFormat="1" ht="14.25">
      <c r="A23" s="470"/>
      <c r="B23" s="474"/>
      <c r="C23" s="54" t="str">
        <f>C2</f>
        <v>Peak Rate</v>
      </c>
      <c r="D23" s="54" t="str">
        <f>D2</f>
        <v>Time of Peak</v>
      </c>
      <c r="E23" s="55" t="str">
        <f>E2</f>
        <v>Peak Rate</v>
      </c>
      <c r="F23" s="56" t="str">
        <f>F2</f>
        <v>Time of Peak</v>
      </c>
      <c r="G23" s="57" t="str">
        <f>G2</f>
        <v>Peak Rate</v>
      </c>
      <c r="H23" s="57" t="str">
        <f>H2</f>
        <v>Time of Peak</v>
      </c>
      <c r="I23" s="55" t="str">
        <f>I2</f>
        <v>Peak Rate</v>
      </c>
      <c r="J23" s="56" t="str">
        <f>J2</f>
        <v>Time of Peak</v>
      </c>
      <c r="K23" s="57" t="str">
        <f>K2</f>
        <v>Peak Rate</v>
      </c>
      <c r="L23" s="54" t="str">
        <f>L2</f>
        <v>Time of Peak</v>
      </c>
      <c r="M23" s="55" t="str">
        <f>M2</f>
        <v>Peak Rate</v>
      </c>
      <c r="N23" s="56" t="str">
        <f>N2</f>
        <v>Time of Peak</v>
      </c>
      <c r="O23" s="73" t="s">
        <v>42</v>
      </c>
      <c r="P23" s="73" t="s">
        <v>116</v>
      </c>
      <c r="Q23" s="57" t="str">
        <f>Q2</f>
        <v>Peak Rate</v>
      </c>
      <c r="R23" s="57" t="str">
        <f>R2</f>
        <v>Time of Peak</v>
      </c>
      <c r="S23" s="55" t="str">
        <f>S2</f>
        <v>Peak Rate</v>
      </c>
      <c r="T23" s="56" t="str">
        <f>T2</f>
        <v>Time of Peak</v>
      </c>
      <c r="U23" s="95" t="str">
        <f>U2</f>
        <v>Peak Rate</v>
      </c>
      <c r="V23" s="96" t="str">
        <f>V2</f>
        <v>Time of Peak</v>
      </c>
      <c r="W23" s="55" t="str">
        <f>W2</f>
        <v>Peak Rate</v>
      </c>
      <c r="X23" s="56" t="str">
        <f>X2</f>
        <v>Time of Peak</v>
      </c>
      <c r="Y23" s="95" t="str">
        <f>Y2</f>
        <v>Peak Rate</v>
      </c>
      <c r="Z23" s="96" t="str">
        <f>Z2</f>
        <v>Time of Peak</v>
      </c>
      <c r="AA23" s="55" t="str">
        <f>AA2</f>
        <v>Peak Rate</v>
      </c>
      <c r="AB23" s="56" t="str">
        <f>AB2</f>
        <v>Time of Peak</v>
      </c>
      <c r="AC23" s="58"/>
    </row>
    <row r="24" spans="3:18" ht="14.25">
      <c r="C24" s="30"/>
      <c r="D24" s="40"/>
      <c r="E24" s="20"/>
      <c r="F24" s="50"/>
      <c r="G24" s="30"/>
      <c r="H24" s="30"/>
      <c r="I24" s="20"/>
      <c r="J24" s="20"/>
      <c r="K24" s="30"/>
      <c r="L24" s="30"/>
      <c r="M24" s="20"/>
      <c r="N24" s="20"/>
      <c r="O24" s="79"/>
      <c r="P24" s="79"/>
      <c r="R24" s="39"/>
    </row>
    <row r="25" spans="1:28" ht="14.25">
      <c r="A25" s="5" t="s">
        <v>123</v>
      </c>
      <c r="B25" s="17" t="s">
        <v>44</v>
      </c>
      <c r="C25" s="5"/>
      <c r="D25" s="5"/>
      <c r="E25" s="20"/>
      <c r="F25" s="50"/>
      <c r="G25" s="5"/>
      <c r="H25" s="5"/>
      <c r="I25" s="20"/>
      <c r="J25" s="50"/>
      <c r="K25" s="26">
        <v>148118</v>
      </c>
      <c r="L25" s="39">
        <v>39962.666666666664</v>
      </c>
      <c r="M25" s="27">
        <v>216190</v>
      </c>
      <c r="N25" s="67">
        <v>39994.416666666664</v>
      </c>
      <c r="O25" s="75">
        <v>167062</v>
      </c>
      <c r="P25" s="78">
        <v>39990.4131712963</v>
      </c>
      <c r="Q25" s="26">
        <v>214264</v>
      </c>
      <c r="R25" s="39">
        <v>40003.54988425926</v>
      </c>
      <c r="S25" s="29">
        <v>224102</v>
      </c>
      <c r="T25" s="67">
        <v>40050.41667824074</v>
      </c>
      <c r="U25" s="93">
        <v>237749</v>
      </c>
      <c r="V25" s="94">
        <v>40085.416666666664</v>
      </c>
      <c r="W25" s="20">
        <v>292197</v>
      </c>
      <c r="X25" s="67">
        <v>40112.47918981482</v>
      </c>
      <c r="Y25" s="93">
        <v>282358</v>
      </c>
      <c r="Z25" s="94">
        <v>40121.41667824074</v>
      </c>
      <c r="AA25" s="20">
        <v>253543</v>
      </c>
      <c r="AB25" s="67">
        <v>40151.48960648148</v>
      </c>
    </row>
    <row r="26" spans="2:28" ht="14.25">
      <c r="B26" s="17" t="s">
        <v>80</v>
      </c>
      <c r="C26" s="26">
        <v>100919</v>
      </c>
      <c r="D26" s="39">
        <v>39841.597858796296</v>
      </c>
      <c r="E26" s="27">
        <v>146899</v>
      </c>
      <c r="F26" s="67">
        <v>39869.416666666664</v>
      </c>
      <c r="G26" s="26">
        <v>138064</v>
      </c>
      <c r="H26" s="39">
        <v>39895.416666666664</v>
      </c>
      <c r="I26" s="27">
        <v>139880</v>
      </c>
      <c r="J26" s="67">
        <v>39904.62598379629</v>
      </c>
      <c r="K26" s="26">
        <v>132096</v>
      </c>
      <c r="L26" s="39">
        <v>39959.416666666664</v>
      </c>
      <c r="M26" s="27">
        <v>139212</v>
      </c>
      <c r="N26" s="67">
        <v>39994.416666666664</v>
      </c>
      <c r="O26" s="75">
        <v>74983</v>
      </c>
      <c r="P26" s="78">
        <v>39990.395833333336</v>
      </c>
      <c r="Q26" s="26">
        <v>126732</v>
      </c>
      <c r="R26" s="39">
        <v>40021.416666666664</v>
      </c>
      <c r="S26" s="29">
        <v>193560</v>
      </c>
      <c r="T26" s="67">
        <v>40050.416666666664</v>
      </c>
      <c r="U26" s="93">
        <v>144977</v>
      </c>
      <c r="V26" s="94">
        <v>40085.416666666664</v>
      </c>
      <c r="W26" s="20">
        <v>186960</v>
      </c>
      <c r="X26" s="67">
        <v>40112.479166666664</v>
      </c>
      <c r="Y26" s="93">
        <v>184719</v>
      </c>
      <c r="Z26" s="94">
        <v>40141.416666666664</v>
      </c>
      <c r="AA26" s="20">
        <v>155373</v>
      </c>
      <c r="AB26" s="67">
        <v>40151.489583333336</v>
      </c>
    </row>
    <row r="27" spans="2:28" ht="14.25">
      <c r="B27" s="17" t="s">
        <v>88</v>
      </c>
      <c r="C27" s="26">
        <v>79580</v>
      </c>
      <c r="D27" s="39">
        <v>39842.416666666664</v>
      </c>
      <c r="E27" s="27">
        <v>111888</v>
      </c>
      <c r="F27" s="67">
        <v>39864.626388888886</v>
      </c>
      <c r="G27" s="26">
        <v>120109</v>
      </c>
      <c r="H27" s="39">
        <v>39890.600694444445</v>
      </c>
      <c r="I27" s="27">
        <v>92449</v>
      </c>
      <c r="J27" s="67">
        <v>39904.62604166667</v>
      </c>
      <c r="K27" s="26">
        <v>105206</v>
      </c>
      <c r="L27" s="39">
        <v>39959.416666666664</v>
      </c>
      <c r="M27" s="27">
        <v>99626</v>
      </c>
      <c r="N27" s="67">
        <v>39982.41614583333</v>
      </c>
      <c r="O27" s="75">
        <v>53807</v>
      </c>
      <c r="P27" s="78">
        <v>39990.41336805555</v>
      </c>
      <c r="Q27" s="26">
        <v>91150</v>
      </c>
      <c r="R27" s="39">
        <v>40021.416666666664</v>
      </c>
      <c r="S27" s="29">
        <v>148189</v>
      </c>
      <c r="T27" s="67">
        <v>40050.416666666664</v>
      </c>
      <c r="U27" s="93">
        <v>101508</v>
      </c>
      <c r="V27" s="94">
        <v>40085.416666666664</v>
      </c>
      <c r="W27" s="20">
        <v>112546</v>
      </c>
      <c r="X27" s="67">
        <v>40112.479166666664</v>
      </c>
      <c r="Y27" s="93">
        <v>110461</v>
      </c>
      <c r="Z27" s="94">
        <v>40141.416666666664</v>
      </c>
      <c r="AA27" s="20">
        <v>119450</v>
      </c>
      <c r="AB27" s="67">
        <v>40151.489583333336</v>
      </c>
    </row>
    <row r="28" spans="2:28" ht="14.25">
      <c r="B28" s="17" t="s">
        <v>82</v>
      </c>
      <c r="C28" s="26">
        <v>68769</v>
      </c>
      <c r="D28" s="39">
        <v>39839.416666666664</v>
      </c>
      <c r="E28" s="27">
        <v>90047</v>
      </c>
      <c r="F28" s="67">
        <v>39854.46319444444</v>
      </c>
      <c r="G28" s="26">
        <v>104475</v>
      </c>
      <c r="H28" s="39">
        <v>39890.595138888886</v>
      </c>
      <c r="I28" s="27">
        <v>68990</v>
      </c>
      <c r="J28" s="67">
        <v>39904.62569444445</v>
      </c>
      <c r="K28" s="26">
        <v>66670</v>
      </c>
      <c r="L28" s="39">
        <v>39959.416666666664</v>
      </c>
      <c r="M28" s="27">
        <v>70167</v>
      </c>
      <c r="N28" s="67">
        <v>39982.415972222225</v>
      </c>
      <c r="O28" s="75">
        <v>44209</v>
      </c>
      <c r="P28" s="78">
        <v>39990.665972222225</v>
      </c>
      <c r="Q28" s="26">
        <v>62405</v>
      </c>
      <c r="R28" s="39">
        <v>40021.416666666664</v>
      </c>
      <c r="S28" s="29">
        <v>75578</v>
      </c>
      <c r="T28" s="67">
        <v>40050.416666666664</v>
      </c>
      <c r="U28" s="93">
        <v>78852</v>
      </c>
      <c r="V28" s="94">
        <v>40085.416666666664</v>
      </c>
      <c r="W28" s="20">
        <v>87002</v>
      </c>
      <c r="X28" s="67">
        <v>40087.416666666664</v>
      </c>
      <c r="Y28" s="93">
        <v>78836</v>
      </c>
      <c r="Z28" s="94">
        <v>40141.416666666664</v>
      </c>
      <c r="AA28" s="20">
        <v>72964</v>
      </c>
      <c r="AB28" s="67">
        <v>40151.489583333336</v>
      </c>
    </row>
    <row r="29" spans="2:28" ht="14.25">
      <c r="B29" s="17" t="s">
        <v>89</v>
      </c>
      <c r="C29" s="26">
        <v>46957</v>
      </c>
      <c r="D29" s="39">
        <v>39828.600694444445</v>
      </c>
      <c r="E29" s="27">
        <v>69704</v>
      </c>
      <c r="F29" s="67">
        <v>39854.461805555555</v>
      </c>
      <c r="G29" s="26">
        <v>78599</v>
      </c>
      <c r="H29" s="39">
        <v>39890.59722222222</v>
      </c>
      <c r="I29" s="27">
        <v>53976</v>
      </c>
      <c r="J29" s="67">
        <v>39927.663194444445</v>
      </c>
      <c r="K29" s="26">
        <v>43247</v>
      </c>
      <c r="L29" s="39">
        <v>39959.416666666664</v>
      </c>
      <c r="M29" s="27">
        <v>42672</v>
      </c>
      <c r="N29" s="67">
        <v>39966.416666666664</v>
      </c>
      <c r="O29" s="75">
        <v>32406</v>
      </c>
      <c r="P29" s="78">
        <v>39990.663194444445</v>
      </c>
      <c r="Q29" s="26">
        <v>39541</v>
      </c>
      <c r="R29" s="39">
        <v>40021.416666666664</v>
      </c>
      <c r="S29" s="29">
        <v>44262</v>
      </c>
      <c r="T29" s="67">
        <v>40050.416666666664</v>
      </c>
      <c r="U29" s="93">
        <v>48647</v>
      </c>
      <c r="V29" s="94">
        <v>40085.416666666664</v>
      </c>
      <c r="W29" s="20">
        <v>53141</v>
      </c>
      <c r="X29" s="67">
        <v>40113.416666666664</v>
      </c>
      <c r="Y29" s="93">
        <v>47096</v>
      </c>
      <c r="Z29" s="39">
        <v>40121.604166666664</v>
      </c>
      <c r="AA29" s="20">
        <v>51539</v>
      </c>
      <c r="AB29" s="67">
        <v>40151.489583333336</v>
      </c>
    </row>
    <row r="30" spans="2:28" ht="14.25">
      <c r="B30" s="17" t="s">
        <v>83</v>
      </c>
      <c r="C30" s="26">
        <v>692205813</v>
      </c>
      <c r="D30" s="45">
        <v>39835</v>
      </c>
      <c r="E30" s="27">
        <v>782840948</v>
      </c>
      <c r="F30" s="68">
        <v>39871</v>
      </c>
      <c r="G30" s="26">
        <v>733889363</v>
      </c>
      <c r="H30" s="45">
        <v>39878</v>
      </c>
      <c r="I30" s="27">
        <v>579182764</v>
      </c>
      <c r="J30" s="68">
        <v>39905</v>
      </c>
      <c r="K30" s="26">
        <v>463954179</v>
      </c>
      <c r="L30" s="45">
        <v>39940</v>
      </c>
      <c r="M30" s="27">
        <v>474296385</v>
      </c>
      <c r="N30" s="68">
        <v>39981</v>
      </c>
      <c r="O30" s="75">
        <v>367534567</v>
      </c>
      <c r="P30" s="81">
        <v>39990</v>
      </c>
      <c r="Q30" s="28">
        <v>496988831</v>
      </c>
      <c r="R30" s="45">
        <v>40002</v>
      </c>
      <c r="S30" s="29">
        <v>455084398</v>
      </c>
      <c r="T30" s="68">
        <v>40031</v>
      </c>
      <c r="U30" s="93">
        <v>561024503</v>
      </c>
      <c r="V30" s="88">
        <v>40057</v>
      </c>
      <c r="W30" s="20">
        <v>652726393</v>
      </c>
      <c r="X30" s="68">
        <v>40116</v>
      </c>
      <c r="Y30" s="93">
        <v>609265667</v>
      </c>
      <c r="Z30" s="88">
        <v>40119</v>
      </c>
      <c r="AA30" s="20">
        <v>522233833</v>
      </c>
      <c r="AB30" s="68">
        <v>40151</v>
      </c>
    </row>
    <row r="31" spans="3:28" ht="14.25">
      <c r="C31" s="30"/>
      <c r="D31" s="40"/>
      <c r="E31" s="20"/>
      <c r="F31" s="50"/>
      <c r="G31" s="30"/>
      <c r="H31" s="40"/>
      <c r="I31" s="20"/>
      <c r="J31" s="20"/>
      <c r="K31" s="30"/>
      <c r="L31" s="40"/>
      <c r="M31" s="20"/>
      <c r="N31" s="50"/>
      <c r="O31" s="75"/>
      <c r="P31" s="77"/>
      <c r="R31" s="39"/>
      <c r="S31" s="29"/>
      <c r="T31" s="67"/>
      <c r="U31" s="93"/>
      <c r="V31" s="94"/>
      <c r="W31" s="29"/>
      <c r="X31" s="29"/>
      <c r="Y31" s="93"/>
      <c r="Z31" s="39"/>
      <c r="AA31" s="29"/>
      <c r="AB31" s="67"/>
    </row>
    <row r="32" spans="1:28" ht="14.25">
      <c r="A32" s="5" t="s">
        <v>124</v>
      </c>
      <c r="B32" s="17" t="s">
        <v>80</v>
      </c>
      <c r="C32" s="26">
        <v>35104</v>
      </c>
      <c r="D32" s="39">
        <v>39843.395891203705</v>
      </c>
      <c r="E32" s="27">
        <v>36868</v>
      </c>
      <c r="F32" s="67">
        <v>39855.395891203705</v>
      </c>
      <c r="G32" s="26">
        <v>33635</v>
      </c>
      <c r="H32" s="39">
        <v>39876.66302083333</v>
      </c>
      <c r="I32" s="27">
        <v>33369</v>
      </c>
      <c r="J32" s="67">
        <v>39927.66458333333</v>
      </c>
      <c r="K32" s="26">
        <v>33391</v>
      </c>
      <c r="L32" s="39">
        <v>39962.666493055556</v>
      </c>
      <c r="M32" s="27">
        <v>33450</v>
      </c>
      <c r="N32" s="67">
        <v>39988.6609375</v>
      </c>
      <c r="O32" s="75">
        <v>32918</v>
      </c>
      <c r="P32" s="78">
        <v>39990.65972222222</v>
      </c>
      <c r="Q32" s="26">
        <v>33096</v>
      </c>
      <c r="R32" s="39">
        <v>40002.65972222222</v>
      </c>
      <c r="S32" s="29">
        <v>33015</v>
      </c>
      <c r="T32" s="67">
        <v>40031.659895833334</v>
      </c>
      <c r="U32" s="93">
        <v>32138</v>
      </c>
      <c r="V32" s="94">
        <v>40079.396006944444</v>
      </c>
      <c r="W32" s="20">
        <v>32062</v>
      </c>
      <c r="X32" s="67">
        <v>40108.396006944444</v>
      </c>
      <c r="Y32" s="93">
        <v>32066</v>
      </c>
      <c r="Z32" s="39">
        <v>40144.541666666664</v>
      </c>
      <c r="AA32" s="20">
        <v>32142</v>
      </c>
      <c r="AB32" s="67">
        <v>40178.395891203705</v>
      </c>
    </row>
    <row r="33" spans="2:28" ht="14.25">
      <c r="B33" s="17" t="s">
        <v>88</v>
      </c>
      <c r="C33" s="26">
        <v>32478</v>
      </c>
      <c r="D33" s="39">
        <v>39828.65972222222</v>
      </c>
      <c r="E33" s="27">
        <v>33360</v>
      </c>
      <c r="F33" s="67">
        <v>39871.66614583333</v>
      </c>
      <c r="G33" s="26">
        <v>33424</v>
      </c>
      <c r="H33" s="39">
        <v>39897.66458333333</v>
      </c>
      <c r="I33" s="27">
        <v>32559</v>
      </c>
      <c r="J33" s="67">
        <v>39933.66631944444</v>
      </c>
      <c r="K33" s="26">
        <v>32390</v>
      </c>
      <c r="L33" s="39">
        <v>39962.666493055556</v>
      </c>
      <c r="M33" s="27">
        <v>32015</v>
      </c>
      <c r="N33" s="67">
        <v>39990.65972222222</v>
      </c>
      <c r="O33" s="75">
        <v>32015</v>
      </c>
      <c r="P33" s="78">
        <v>39990.65972222222</v>
      </c>
      <c r="Q33" s="26">
        <v>31999</v>
      </c>
      <c r="R33" s="39">
        <v>39996.395833333336</v>
      </c>
      <c r="S33" s="29">
        <v>31997</v>
      </c>
      <c r="T33" s="67">
        <v>40049.395833333336</v>
      </c>
      <c r="U33" s="93">
        <v>31874</v>
      </c>
      <c r="V33" s="94">
        <v>40058.395833333336</v>
      </c>
      <c r="W33" s="20">
        <v>31991</v>
      </c>
      <c r="X33" s="67">
        <v>40105.395833333336</v>
      </c>
      <c r="Y33" s="93">
        <v>32022</v>
      </c>
      <c r="Z33" s="39">
        <v>40144.541666666664</v>
      </c>
      <c r="AA33" s="20">
        <v>32000</v>
      </c>
      <c r="AB33" s="67">
        <v>40169.395833333336</v>
      </c>
    </row>
    <row r="34" spans="2:28" ht="14.25">
      <c r="B34" s="17" t="s">
        <v>82</v>
      </c>
      <c r="C34" s="26">
        <v>29577</v>
      </c>
      <c r="D34" s="39">
        <v>39839.416666666664</v>
      </c>
      <c r="E34" s="27">
        <v>31820</v>
      </c>
      <c r="F34" s="67">
        <v>39871.665972222225</v>
      </c>
      <c r="G34" s="26">
        <v>32570</v>
      </c>
      <c r="H34" s="39">
        <v>39903.665972222225</v>
      </c>
      <c r="I34" s="27">
        <v>31858</v>
      </c>
      <c r="J34" s="67">
        <v>39933.665972222225</v>
      </c>
      <c r="K34" s="26">
        <v>31091</v>
      </c>
      <c r="L34" s="39">
        <v>39962.665972222225</v>
      </c>
      <c r="M34" s="27">
        <v>30577</v>
      </c>
      <c r="N34" s="67">
        <v>39966.416666666664</v>
      </c>
      <c r="O34" s="75">
        <v>30030</v>
      </c>
      <c r="P34" s="78">
        <v>39990.665972222225</v>
      </c>
      <c r="Q34" s="26">
        <v>29801</v>
      </c>
      <c r="R34" s="39">
        <v>40009.665972222225</v>
      </c>
      <c r="S34" s="29">
        <v>29152</v>
      </c>
      <c r="T34" s="67">
        <v>40051.416666666664</v>
      </c>
      <c r="U34" s="93">
        <v>30611</v>
      </c>
      <c r="V34" s="94">
        <v>40079.660416666666</v>
      </c>
      <c r="W34" s="20">
        <v>30395</v>
      </c>
      <c r="X34" s="67">
        <v>40098.395833333336</v>
      </c>
      <c r="Y34" s="93">
        <v>30317</v>
      </c>
      <c r="Z34" s="39">
        <v>40121.65972222222</v>
      </c>
      <c r="AA34" s="20">
        <v>29196</v>
      </c>
      <c r="AB34" s="67">
        <v>40151.489583333336</v>
      </c>
    </row>
    <row r="35" spans="2:28" ht="14.25">
      <c r="B35" s="17" t="s">
        <v>89</v>
      </c>
      <c r="C35" s="26">
        <v>27252</v>
      </c>
      <c r="D35" s="39">
        <v>39828.65972222222</v>
      </c>
      <c r="E35" s="27">
        <v>29773</v>
      </c>
      <c r="F35" s="67">
        <v>39854.461805555555</v>
      </c>
      <c r="G35" s="26">
        <v>30120</v>
      </c>
      <c r="H35" s="39">
        <v>39897.663194444445</v>
      </c>
      <c r="I35" s="27">
        <v>29871</v>
      </c>
      <c r="J35" s="67">
        <v>39927.663194444445</v>
      </c>
      <c r="K35" s="26">
        <v>26788</v>
      </c>
      <c r="L35" s="39">
        <v>39962.663194444445</v>
      </c>
      <c r="M35" s="27">
        <v>27088</v>
      </c>
      <c r="N35" s="67">
        <v>39965.663194444445</v>
      </c>
      <c r="O35" s="75">
        <v>24019</v>
      </c>
      <c r="P35" s="78">
        <v>39990.663194444445</v>
      </c>
      <c r="Q35" s="26">
        <v>24607</v>
      </c>
      <c r="R35" s="39">
        <v>40009.663194444445</v>
      </c>
      <c r="S35" s="29">
        <v>24737</v>
      </c>
      <c r="T35" s="67">
        <v>40046.416666666664</v>
      </c>
      <c r="U35" s="93">
        <v>26770</v>
      </c>
      <c r="V35" s="94">
        <v>40085.416666666664</v>
      </c>
      <c r="W35" s="20">
        <v>27586</v>
      </c>
      <c r="X35" s="67">
        <v>40113.416666666664</v>
      </c>
      <c r="Y35" s="93">
        <v>26418</v>
      </c>
      <c r="Z35" s="39">
        <v>40121.59722222222</v>
      </c>
      <c r="AA35" s="20">
        <v>26345</v>
      </c>
      <c r="AB35" s="67">
        <v>40151.489583333336</v>
      </c>
    </row>
    <row r="36" spans="2:28" ht="14.25">
      <c r="B36" s="17" t="s">
        <v>83</v>
      </c>
      <c r="C36" s="26">
        <v>432806185</v>
      </c>
      <c r="D36" s="45">
        <v>39835</v>
      </c>
      <c r="E36" s="27">
        <v>450360709</v>
      </c>
      <c r="F36" s="68">
        <v>39871</v>
      </c>
      <c r="G36" s="26">
        <v>438857057</v>
      </c>
      <c r="H36" s="45">
        <v>39875</v>
      </c>
      <c r="I36" s="27">
        <v>362202762</v>
      </c>
      <c r="J36" s="68">
        <v>39905</v>
      </c>
      <c r="K36" s="26">
        <v>330396432</v>
      </c>
      <c r="L36" s="45">
        <v>39940</v>
      </c>
      <c r="M36" s="27">
        <v>336750346</v>
      </c>
      <c r="N36" s="68">
        <v>39981</v>
      </c>
      <c r="O36" s="75">
        <v>268535552</v>
      </c>
      <c r="P36" s="81">
        <v>39990</v>
      </c>
      <c r="Q36" s="26">
        <v>344079034</v>
      </c>
      <c r="R36" s="45">
        <v>40002</v>
      </c>
      <c r="S36" s="29">
        <v>346325080</v>
      </c>
      <c r="T36" s="68">
        <v>40037</v>
      </c>
      <c r="U36" s="93">
        <v>393058767</v>
      </c>
      <c r="V36" s="88">
        <v>40057</v>
      </c>
      <c r="W36" s="20">
        <v>448403167</v>
      </c>
      <c r="X36" s="68">
        <v>40116</v>
      </c>
      <c r="Y36" s="93">
        <v>421494593</v>
      </c>
      <c r="Z36" s="88">
        <v>40119</v>
      </c>
      <c r="AA36" s="20">
        <v>366601740</v>
      </c>
      <c r="AB36" s="68">
        <v>40151</v>
      </c>
    </row>
    <row r="37" spans="15:28" ht="14.25">
      <c r="O37" s="75"/>
      <c r="Q37" s="28"/>
      <c r="R37" s="39"/>
      <c r="S37" s="29"/>
      <c r="T37" s="67"/>
      <c r="U37" s="93"/>
      <c r="V37" s="94"/>
      <c r="W37" s="29"/>
      <c r="X37" s="29"/>
      <c r="Y37" s="93"/>
      <c r="Z37" s="39"/>
      <c r="AA37" s="29"/>
      <c r="AB37" s="67"/>
    </row>
    <row r="38" spans="1:28" ht="14.25">
      <c r="A38" s="5" t="s">
        <v>92</v>
      </c>
      <c r="B38" s="17" t="s">
        <v>44</v>
      </c>
      <c r="K38" s="26">
        <v>4625</v>
      </c>
      <c r="L38" s="39">
        <v>39937.665972222225</v>
      </c>
      <c r="M38" s="27">
        <v>4656</v>
      </c>
      <c r="N38" s="67">
        <v>39988.660995370374</v>
      </c>
      <c r="O38" s="75">
        <v>4621</v>
      </c>
      <c r="P38" s="78">
        <v>39990.665972222225</v>
      </c>
      <c r="Q38" s="28">
        <v>4618</v>
      </c>
      <c r="R38" s="39">
        <v>40002.66174768518</v>
      </c>
      <c r="S38" s="29">
        <v>4609</v>
      </c>
      <c r="T38" s="72" t="s">
        <v>121</v>
      </c>
      <c r="U38" s="93">
        <v>4608</v>
      </c>
      <c r="V38" s="87" t="s">
        <v>121</v>
      </c>
      <c r="W38" s="20">
        <v>4607</v>
      </c>
      <c r="X38" s="72" t="s">
        <v>121</v>
      </c>
      <c r="Y38" s="93">
        <v>4608</v>
      </c>
      <c r="Z38" s="46" t="s">
        <v>121</v>
      </c>
      <c r="AA38" s="20">
        <v>4605</v>
      </c>
      <c r="AB38" s="67">
        <v>40148.65972222222</v>
      </c>
    </row>
    <row r="39" spans="2:28" ht="14.25">
      <c r="B39" s="17" t="s">
        <v>80</v>
      </c>
      <c r="K39" s="26">
        <v>4123</v>
      </c>
      <c r="M39" s="27">
        <v>4123</v>
      </c>
      <c r="O39" s="75">
        <v>4123</v>
      </c>
      <c r="Q39" s="28">
        <v>4000</v>
      </c>
      <c r="R39" s="39"/>
      <c r="S39" s="29">
        <v>4000</v>
      </c>
      <c r="T39" s="67"/>
      <c r="U39" s="93">
        <v>4121</v>
      </c>
      <c r="V39" s="94"/>
      <c r="W39" s="20">
        <v>4102</v>
      </c>
      <c r="X39" s="29"/>
      <c r="Y39" s="93">
        <v>4044</v>
      </c>
      <c r="Z39" s="39"/>
      <c r="AA39" s="20">
        <v>4103</v>
      </c>
      <c r="AB39" s="67"/>
    </row>
    <row r="40" spans="2:28" ht="14.25">
      <c r="B40" s="17" t="s">
        <v>88</v>
      </c>
      <c r="K40" s="26">
        <v>3999</v>
      </c>
      <c r="M40" s="27">
        <v>4000</v>
      </c>
      <c r="O40" s="75">
        <v>3999</v>
      </c>
      <c r="Q40" s="28">
        <v>4000</v>
      </c>
      <c r="R40" s="39"/>
      <c r="S40" s="29">
        <v>4000</v>
      </c>
      <c r="T40" s="67"/>
      <c r="U40" s="93">
        <v>3999</v>
      </c>
      <c r="V40" s="94"/>
      <c r="W40" s="20">
        <v>4000</v>
      </c>
      <c r="X40" s="29"/>
      <c r="Y40" s="93">
        <v>4000</v>
      </c>
      <c r="Z40" s="39"/>
      <c r="AA40" s="20">
        <v>4000</v>
      </c>
      <c r="AB40" s="67"/>
    </row>
    <row r="41" spans="2:28" ht="14.25">
      <c r="B41" s="17" t="s">
        <v>82</v>
      </c>
      <c r="K41" s="26">
        <v>2820</v>
      </c>
      <c r="M41" s="27">
        <v>3072</v>
      </c>
      <c r="O41" s="75">
        <v>2770</v>
      </c>
      <c r="Q41" s="28">
        <v>2897</v>
      </c>
      <c r="R41" s="39"/>
      <c r="S41" s="29">
        <v>3146</v>
      </c>
      <c r="T41" s="67"/>
      <c r="U41" s="93">
        <v>3562</v>
      </c>
      <c r="V41" s="94"/>
      <c r="W41" s="20">
        <v>3979</v>
      </c>
      <c r="X41" s="29"/>
      <c r="Y41" s="93">
        <v>4000</v>
      </c>
      <c r="Z41" s="39"/>
      <c r="AA41" s="20">
        <v>3484</v>
      </c>
      <c r="AB41" s="67"/>
    </row>
    <row r="42" spans="2:28" ht="14.25">
      <c r="B42" s="17" t="s">
        <v>89</v>
      </c>
      <c r="K42" s="26">
        <v>2206</v>
      </c>
      <c r="M42" s="27">
        <v>2283</v>
      </c>
      <c r="O42" s="75">
        <v>2112</v>
      </c>
      <c r="Q42" s="28">
        <v>2088</v>
      </c>
      <c r="R42" s="39"/>
      <c r="S42" s="29">
        <v>2194</v>
      </c>
      <c r="T42" s="67"/>
      <c r="U42" s="93">
        <v>2653</v>
      </c>
      <c r="V42" s="94"/>
      <c r="W42" s="20">
        <v>2914</v>
      </c>
      <c r="X42" s="29"/>
      <c r="Y42" s="93">
        <v>2594</v>
      </c>
      <c r="Z42" s="39"/>
      <c r="AA42" s="20">
        <v>2532</v>
      </c>
      <c r="AB42" s="67"/>
    </row>
    <row r="43" spans="2:28" ht="14.25">
      <c r="B43" s="17" t="s">
        <v>83</v>
      </c>
      <c r="K43" s="26">
        <v>24757354</v>
      </c>
      <c r="M43" s="27">
        <v>28135567</v>
      </c>
      <c r="O43" s="75">
        <v>21408668</v>
      </c>
      <c r="Q43" s="28">
        <v>28590984</v>
      </c>
      <c r="R43" s="39"/>
      <c r="S43" s="29">
        <v>29146958</v>
      </c>
      <c r="T43" s="67"/>
      <c r="U43" s="93">
        <v>34358891</v>
      </c>
      <c r="V43" s="94"/>
      <c r="W43" s="20">
        <v>38785988</v>
      </c>
      <c r="X43" s="29"/>
      <c r="Y43" s="93">
        <v>37382065</v>
      </c>
      <c r="Z43" s="39"/>
      <c r="AA43" s="20">
        <v>32598866</v>
      </c>
      <c r="AB43" s="67"/>
    </row>
    <row r="44" spans="11:28" ht="14.25">
      <c r="K44" s="26"/>
      <c r="M44" s="27"/>
      <c r="O44" s="75"/>
      <c r="Q44" s="28"/>
      <c r="R44" s="39"/>
      <c r="S44" s="29"/>
      <c r="T44" s="67"/>
      <c r="U44" s="93"/>
      <c r="V44" s="94"/>
      <c r="W44" s="20"/>
      <c r="X44" s="29"/>
      <c r="Y44" s="93"/>
      <c r="Z44" s="39"/>
      <c r="AA44" s="20"/>
      <c r="AB44" s="67"/>
    </row>
    <row r="45" spans="1:28" ht="14.25">
      <c r="A45" s="5" t="s">
        <v>93</v>
      </c>
      <c r="B45" s="17" t="s">
        <v>44</v>
      </c>
      <c r="K45" s="26">
        <v>5117</v>
      </c>
      <c r="L45" s="39">
        <v>39962.66284722222</v>
      </c>
      <c r="M45" s="27">
        <v>5196</v>
      </c>
      <c r="N45" s="67">
        <v>39988.660995370374</v>
      </c>
      <c r="O45" s="75">
        <v>5116</v>
      </c>
      <c r="P45" s="78">
        <v>39990.6609375</v>
      </c>
      <c r="Q45" s="28">
        <v>5115</v>
      </c>
      <c r="R45" s="39">
        <v>40009.66307870371</v>
      </c>
      <c r="S45" s="29">
        <v>5111</v>
      </c>
      <c r="T45" s="67">
        <v>40029.661458333336</v>
      </c>
      <c r="U45" s="93">
        <v>5108</v>
      </c>
      <c r="V45" s="87" t="s">
        <v>121</v>
      </c>
      <c r="W45" s="20">
        <v>5108</v>
      </c>
      <c r="X45" s="70">
        <v>40087.66001157407</v>
      </c>
      <c r="Y45" s="93">
        <v>5131</v>
      </c>
      <c r="Z45" s="39">
        <v>40135.66631944444</v>
      </c>
      <c r="AA45" s="20">
        <v>5134</v>
      </c>
      <c r="AB45" s="72" t="s">
        <v>121</v>
      </c>
    </row>
    <row r="46" spans="2:28" ht="14.25">
      <c r="B46" s="17" t="s">
        <v>80</v>
      </c>
      <c r="K46" s="26">
        <v>4222</v>
      </c>
      <c r="M46" s="27">
        <v>4239</v>
      </c>
      <c r="O46" s="75">
        <v>4223</v>
      </c>
      <c r="Q46" s="28">
        <v>4223</v>
      </c>
      <c r="R46" s="39"/>
      <c r="S46" s="29">
        <v>4222</v>
      </c>
      <c r="T46" s="67"/>
      <c r="U46" s="93">
        <v>4221</v>
      </c>
      <c r="V46" s="94"/>
      <c r="W46" s="20">
        <v>4221</v>
      </c>
      <c r="X46" s="29"/>
      <c r="Y46" s="93">
        <v>4222</v>
      </c>
      <c r="Z46" s="39"/>
      <c r="AA46" s="20">
        <v>4226</v>
      </c>
      <c r="AB46" s="67"/>
    </row>
    <row r="47" spans="2:28" ht="14.25">
      <c r="B47" s="17" t="s">
        <v>88</v>
      </c>
      <c r="K47" s="26">
        <v>4222</v>
      </c>
      <c r="M47" s="27">
        <v>4222</v>
      </c>
      <c r="O47" s="75">
        <v>4222</v>
      </c>
      <c r="Q47" s="28">
        <v>4222</v>
      </c>
      <c r="R47" s="39"/>
      <c r="S47" s="29">
        <v>4221</v>
      </c>
      <c r="T47" s="67"/>
      <c r="U47" s="93">
        <v>4221</v>
      </c>
      <c r="V47" s="94"/>
      <c r="W47" s="20">
        <v>4221</v>
      </c>
      <c r="X47" s="29"/>
      <c r="Y47" s="93">
        <v>4220</v>
      </c>
      <c r="Z47" s="39"/>
      <c r="AA47" s="20">
        <v>4222</v>
      </c>
      <c r="AB47" s="67"/>
    </row>
    <row r="48" spans="2:28" ht="14.25">
      <c r="B48" s="17" t="s">
        <v>82</v>
      </c>
      <c r="K48" s="26">
        <v>4222</v>
      </c>
      <c r="M48" s="27">
        <v>4108</v>
      </c>
      <c r="O48" s="75">
        <v>4036</v>
      </c>
      <c r="Q48" s="28">
        <v>3999</v>
      </c>
      <c r="R48" s="39"/>
      <c r="S48" s="29">
        <v>4000</v>
      </c>
      <c r="T48" s="67"/>
      <c r="U48" s="93">
        <v>4203</v>
      </c>
      <c r="V48" s="94"/>
      <c r="W48" s="20">
        <v>4000</v>
      </c>
      <c r="X48" s="29"/>
      <c r="Y48" s="93">
        <v>4173</v>
      </c>
      <c r="Z48" s="39"/>
      <c r="AA48" s="20">
        <v>3999</v>
      </c>
      <c r="AB48" s="67"/>
    </row>
    <row r="49" spans="2:28" ht="14.25">
      <c r="B49" s="17" t="s">
        <v>89</v>
      </c>
      <c r="K49" s="26">
        <v>3457</v>
      </c>
      <c r="M49" s="27">
        <v>3634</v>
      </c>
      <c r="O49" s="75">
        <v>3185</v>
      </c>
      <c r="Q49" s="28">
        <v>3217</v>
      </c>
      <c r="R49" s="39"/>
      <c r="S49" s="29">
        <v>4000</v>
      </c>
      <c r="T49" s="67"/>
      <c r="U49" s="93">
        <v>3674</v>
      </c>
      <c r="V49" s="94"/>
      <c r="W49" s="20">
        <v>3749</v>
      </c>
      <c r="X49" s="29"/>
      <c r="Y49" s="93">
        <v>3611</v>
      </c>
      <c r="Z49" s="39"/>
      <c r="AA49" s="20">
        <v>3462</v>
      </c>
      <c r="AB49" s="67"/>
    </row>
    <row r="50" spans="2:28" ht="14.25">
      <c r="B50" s="17" t="s">
        <v>83</v>
      </c>
      <c r="K50" s="26">
        <v>42276793</v>
      </c>
      <c r="M50" s="27">
        <v>42379590</v>
      </c>
      <c r="O50" s="75">
        <v>34147360</v>
      </c>
      <c r="Q50" s="28">
        <v>43431901</v>
      </c>
      <c r="R50" s="39"/>
      <c r="S50" s="29">
        <v>42098978</v>
      </c>
      <c r="T50" s="67"/>
      <c r="U50" s="93">
        <v>52513712</v>
      </c>
      <c r="V50" s="94"/>
      <c r="W50" s="20">
        <v>57937521</v>
      </c>
      <c r="X50" s="29"/>
      <c r="Y50" s="93">
        <v>55857669</v>
      </c>
      <c r="Z50" s="39"/>
      <c r="AA50" s="20">
        <v>48579774</v>
      </c>
      <c r="AB50" s="67"/>
    </row>
    <row r="51" spans="11:28" ht="14.25">
      <c r="K51" s="26"/>
      <c r="M51" s="27"/>
      <c r="O51" s="75"/>
      <c r="Q51" s="28"/>
      <c r="R51" s="39"/>
      <c r="S51" s="29"/>
      <c r="T51" s="67"/>
      <c r="U51" s="93"/>
      <c r="V51" s="94"/>
      <c r="W51" s="20"/>
      <c r="X51" s="29"/>
      <c r="Y51" s="93"/>
      <c r="Z51" s="39"/>
      <c r="AA51" s="20"/>
      <c r="AB51" s="67"/>
    </row>
    <row r="52" spans="1:28" ht="14.25">
      <c r="A52" s="5" t="s">
        <v>94</v>
      </c>
      <c r="B52" s="17" t="s">
        <v>44</v>
      </c>
      <c r="K52" s="26">
        <v>5098</v>
      </c>
      <c r="L52" s="39">
        <v>39934.664872685185</v>
      </c>
      <c r="M52" s="27">
        <v>5098</v>
      </c>
      <c r="N52" s="67">
        <v>39969.660416666666</v>
      </c>
      <c r="O52" s="75">
        <v>5093</v>
      </c>
      <c r="P52" s="78">
        <v>39990.659780092596</v>
      </c>
      <c r="Q52" s="28">
        <v>5094</v>
      </c>
      <c r="R52" s="39">
        <v>40002.66134259259</v>
      </c>
      <c r="S52" s="29">
        <v>5366</v>
      </c>
      <c r="T52" s="67">
        <v>40050.66122685185</v>
      </c>
      <c r="U52" s="93">
        <v>12059</v>
      </c>
      <c r="V52" s="94">
        <v>40084.66685185185</v>
      </c>
      <c r="W52" s="20">
        <v>14124</v>
      </c>
      <c r="X52" s="67">
        <v>40088.666875</v>
      </c>
      <c r="Y52" s="93">
        <v>5079</v>
      </c>
      <c r="Z52" s="46" t="s">
        <v>121</v>
      </c>
      <c r="AA52" s="20">
        <v>5080</v>
      </c>
      <c r="AB52" s="67">
        <v>40168.66371527778</v>
      </c>
    </row>
    <row r="53" spans="2:28" ht="14.25">
      <c r="B53" s="17" t="s">
        <v>80</v>
      </c>
      <c r="K53" s="26">
        <v>4219</v>
      </c>
      <c r="M53" s="27">
        <v>4219</v>
      </c>
      <c r="O53" s="75">
        <v>4218</v>
      </c>
      <c r="Q53" s="28">
        <v>4218</v>
      </c>
      <c r="R53" s="39"/>
      <c r="S53" s="29">
        <v>4216</v>
      </c>
      <c r="T53" s="67"/>
      <c r="U53" s="93">
        <v>4215</v>
      </c>
      <c r="V53" s="94"/>
      <c r="W53" s="20">
        <v>4157</v>
      </c>
      <c r="X53" s="29"/>
      <c r="Y53" s="93">
        <v>4080</v>
      </c>
      <c r="Z53" s="39"/>
      <c r="AA53" s="20">
        <v>4077</v>
      </c>
      <c r="AB53" s="67"/>
    </row>
    <row r="54" spans="2:28" ht="14.25">
      <c r="B54" s="17" t="s">
        <v>88</v>
      </c>
      <c r="K54" s="26">
        <v>4218</v>
      </c>
      <c r="M54" s="27">
        <v>4218</v>
      </c>
      <c r="O54" s="75">
        <v>4218</v>
      </c>
      <c r="Q54" s="28">
        <v>4218</v>
      </c>
      <c r="R54" s="39"/>
      <c r="S54" s="29">
        <v>4216</v>
      </c>
      <c r="T54" s="67"/>
      <c r="U54" s="93">
        <v>4039</v>
      </c>
      <c r="V54" s="94"/>
      <c r="W54" s="20">
        <v>4012</v>
      </c>
      <c r="X54" s="29"/>
      <c r="Y54" s="93">
        <v>4010</v>
      </c>
      <c r="Z54" s="39"/>
      <c r="AA54" s="20">
        <v>4007</v>
      </c>
      <c r="AB54" s="67"/>
    </row>
    <row r="55" spans="2:28" ht="14.25">
      <c r="B55" s="17" t="s">
        <v>82</v>
      </c>
      <c r="K55" s="26">
        <v>4203</v>
      </c>
      <c r="M55" s="27">
        <v>4095</v>
      </c>
      <c r="O55" s="75">
        <v>4095</v>
      </c>
      <c r="Q55" s="28">
        <v>4199</v>
      </c>
      <c r="R55" s="39"/>
      <c r="S55" s="29">
        <v>4000</v>
      </c>
      <c r="T55" s="67"/>
      <c r="U55" s="93">
        <v>3941</v>
      </c>
      <c r="V55" s="94"/>
      <c r="W55" s="20">
        <v>3887</v>
      </c>
      <c r="X55" s="29"/>
      <c r="Y55" s="93">
        <v>3825</v>
      </c>
      <c r="Z55" s="39"/>
      <c r="AA55" s="20">
        <v>3662</v>
      </c>
      <c r="AB55" s="67"/>
    </row>
    <row r="56" spans="2:28" ht="14.25">
      <c r="B56" s="17" t="s">
        <v>89</v>
      </c>
      <c r="K56" s="26">
        <v>3600</v>
      </c>
      <c r="M56" s="27">
        <v>3543</v>
      </c>
      <c r="O56" s="75">
        <v>3126</v>
      </c>
      <c r="Q56" s="28">
        <v>3553</v>
      </c>
      <c r="R56" s="39"/>
      <c r="S56" s="29">
        <v>3536</v>
      </c>
      <c r="T56" s="67"/>
      <c r="U56" s="93">
        <v>3446</v>
      </c>
      <c r="V56" s="94"/>
      <c r="W56" s="20">
        <v>3437</v>
      </c>
      <c r="X56" s="29"/>
      <c r="Y56" s="93">
        <v>3516</v>
      </c>
      <c r="Z56" s="39"/>
      <c r="AA56" s="20">
        <v>3337</v>
      </c>
      <c r="AB56" s="67"/>
    </row>
    <row r="57" spans="2:28" ht="14.25">
      <c r="B57" s="17" t="s">
        <v>83</v>
      </c>
      <c r="K57" s="26">
        <v>44617061</v>
      </c>
      <c r="M57" s="27">
        <v>45651337</v>
      </c>
      <c r="O57" s="75">
        <v>35096575</v>
      </c>
      <c r="Q57" s="28">
        <v>47116869</v>
      </c>
      <c r="R57" s="39"/>
      <c r="S57" s="29">
        <v>47313996</v>
      </c>
      <c r="T57" s="67"/>
      <c r="U57" s="93">
        <v>54451073</v>
      </c>
      <c r="V57" s="94"/>
      <c r="W57" s="20">
        <v>59460200</v>
      </c>
      <c r="X57" s="29"/>
      <c r="Y57" s="93">
        <v>57227113</v>
      </c>
      <c r="Z57" s="39"/>
      <c r="AA57" s="20">
        <v>50881175</v>
      </c>
      <c r="AB57" s="67"/>
    </row>
    <row r="58" spans="15:28" ht="14.25">
      <c r="O58" s="75"/>
      <c r="Q58" s="28"/>
      <c r="R58" s="39"/>
      <c r="S58" s="29"/>
      <c r="T58" s="67"/>
      <c r="U58" s="93"/>
      <c r="V58" s="94"/>
      <c r="W58" s="20"/>
      <c r="X58" s="29"/>
      <c r="Y58" s="93"/>
      <c r="Z58" s="39"/>
      <c r="AA58" s="20"/>
      <c r="AB58" s="67"/>
    </row>
    <row r="59" spans="1:28" ht="14.25">
      <c r="A59" s="5" t="s">
        <v>95</v>
      </c>
      <c r="B59" s="17" t="s">
        <v>44</v>
      </c>
      <c r="K59" s="26">
        <v>5357</v>
      </c>
      <c r="L59" s="39">
        <v>39937.659733796296</v>
      </c>
      <c r="M59" s="27">
        <v>5353</v>
      </c>
      <c r="N59" s="67">
        <v>39965.665983796294</v>
      </c>
      <c r="O59" s="75">
        <v>5182</v>
      </c>
      <c r="P59" s="78">
        <v>39990.66001157407</v>
      </c>
      <c r="Q59" s="28">
        <v>5229</v>
      </c>
      <c r="R59" s="39">
        <v>40015.666030092594</v>
      </c>
      <c r="S59" s="29">
        <v>5557</v>
      </c>
      <c r="T59" s="67">
        <v>40043.66307870371</v>
      </c>
      <c r="U59" s="93">
        <v>18290</v>
      </c>
      <c r="V59" s="94">
        <v>40084.666863425926</v>
      </c>
      <c r="W59" s="20">
        <v>21052</v>
      </c>
      <c r="X59" s="67">
        <v>40108.66680555556</v>
      </c>
      <c r="Y59" s="93">
        <v>5318</v>
      </c>
      <c r="Z59" s="39">
        <v>40141.39350694444</v>
      </c>
      <c r="AA59" s="20">
        <v>5542</v>
      </c>
      <c r="AB59" s="67">
        <v>40157.660532407404</v>
      </c>
    </row>
    <row r="60" spans="2:28" ht="14.25">
      <c r="B60" s="17" t="s">
        <v>80</v>
      </c>
      <c r="K60" s="26">
        <v>4272</v>
      </c>
      <c r="M60" s="27">
        <v>4270</v>
      </c>
      <c r="O60" s="75">
        <v>4265</v>
      </c>
      <c r="Q60" s="28">
        <v>4267</v>
      </c>
      <c r="R60" s="39"/>
      <c r="S60" s="29">
        <v>4266</v>
      </c>
      <c r="T60" s="67"/>
      <c r="U60" s="93">
        <v>4292</v>
      </c>
      <c r="V60" s="94"/>
      <c r="W60" s="20">
        <v>4263</v>
      </c>
      <c r="X60" s="29"/>
      <c r="Y60" s="93">
        <v>4263</v>
      </c>
      <c r="Z60" s="39"/>
      <c r="AA60" s="20">
        <v>4255</v>
      </c>
      <c r="AB60" s="67"/>
    </row>
    <row r="61" spans="2:28" ht="14.25">
      <c r="B61" s="17" t="s">
        <v>88</v>
      </c>
      <c r="K61" s="26">
        <v>4271</v>
      </c>
      <c r="M61" s="27">
        <v>4270</v>
      </c>
      <c r="O61" s="75">
        <v>4265</v>
      </c>
      <c r="Q61" s="28">
        <v>4266</v>
      </c>
      <c r="R61" s="39"/>
      <c r="S61" s="29">
        <v>4266</v>
      </c>
      <c r="T61" s="67"/>
      <c r="U61" s="93">
        <v>4137</v>
      </c>
      <c r="V61" s="94"/>
      <c r="W61" s="20">
        <v>4262</v>
      </c>
      <c r="X61" s="29"/>
      <c r="Y61" s="93">
        <v>4263</v>
      </c>
      <c r="Z61" s="39"/>
      <c r="AA61" s="20">
        <v>4172</v>
      </c>
      <c r="AB61" s="67"/>
    </row>
    <row r="62" spans="2:28" ht="14.25">
      <c r="B62" s="17" t="s">
        <v>82</v>
      </c>
      <c r="K62" s="26">
        <v>4271</v>
      </c>
      <c r="M62" s="27">
        <v>4269</v>
      </c>
      <c r="O62" s="75">
        <v>4265</v>
      </c>
      <c r="Q62" s="28">
        <v>4265</v>
      </c>
      <c r="R62" s="39"/>
      <c r="S62" s="29">
        <v>4073</v>
      </c>
      <c r="T62" s="67"/>
      <c r="U62" s="93">
        <v>3977</v>
      </c>
      <c r="V62" s="94"/>
      <c r="W62" s="20">
        <v>4262</v>
      </c>
      <c r="X62" s="29"/>
      <c r="Y62" s="93">
        <v>4000</v>
      </c>
      <c r="Z62" s="39"/>
      <c r="AA62" s="20">
        <v>3911</v>
      </c>
      <c r="AB62" s="67"/>
    </row>
    <row r="63" spans="2:28" ht="14.25">
      <c r="B63" s="17" t="s">
        <v>89</v>
      </c>
      <c r="K63" s="26">
        <v>4181</v>
      </c>
      <c r="M63" s="27">
        <v>4144</v>
      </c>
      <c r="O63" s="75">
        <v>3743</v>
      </c>
      <c r="Q63" s="28">
        <v>3885</v>
      </c>
      <c r="R63" s="39"/>
      <c r="S63" s="29">
        <v>3924</v>
      </c>
      <c r="T63" s="67"/>
      <c r="U63" s="93">
        <v>3797</v>
      </c>
      <c r="V63" s="94"/>
      <c r="W63" s="20">
        <v>3933</v>
      </c>
      <c r="X63" s="29"/>
      <c r="Y63" s="93">
        <v>3630</v>
      </c>
      <c r="Z63" s="39"/>
      <c r="AA63" s="20">
        <v>3526</v>
      </c>
      <c r="AB63" s="67"/>
    </row>
    <row r="64" spans="2:28" ht="14.25">
      <c r="B64" s="17" t="s">
        <v>83</v>
      </c>
      <c r="K64" s="26">
        <v>54973624</v>
      </c>
      <c r="M64" s="27">
        <v>50618009</v>
      </c>
      <c r="O64" s="75">
        <v>40880112</v>
      </c>
      <c r="Q64" s="28">
        <v>54196655</v>
      </c>
      <c r="R64" s="39"/>
      <c r="S64" s="29">
        <v>49831240</v>
      </c>
      <c r="T64" s="67"/>
      <c r="U64" s="93">
        <v>58219065</v>
      </c>
      <c r="V64" s="94"/>
      <c r="W64" s="20">
        <v>68434383</v>
      </c>
      <c r="X64" s="29"/>
      <c r="Y64" s="93">
        <v>62128835</v>
      </c>
      <c r="Z64" s="39"/>
      <c r="AA64" s="20">
        <v>55952935</v>
      </c>
      <c r="AB64" s="67"/>
    </row>
    <row r="65" spans="11:28" ht="14.25">
      <c r="K65" s="26"/>
      <c r="L65" s="39"/>
      <c r="M65" s="27"/>
      <c r="N65" s="67"/>
      <c r="O65" s="75"/>
      <c r="P65" s="78"/>
      <c r="Q65" s="28"/>
      <c r="R65" s="39"/>
      <c r="S65" s="29"/>
      <c r="T65" s="67"/>
      <c r="U65" s="93"/>
      <c r="V65" s="94"/>
      <c r="W65" s="20"/>
      <c r="X65" s="29"/>
      <c r="Y65" s="93"/>
      <c r="Z65" s="39"/>
      <c r="AA65" s="20"/>
      <c r="AB65" s="67"/>
    </row>
    <row r="66" spans="1:28" ht="14.25">
      <c r="A66" s="5" t="s">
        <v>96</v>
      </c>
      <c r="B66" s="17" t="s">
        <v>44</v>
      </c>
      <c r="K66" s="26">
        <v>5083</v>
      </c>
      <c r="L66" s="39">
        <v>39945.6640162037</v>
      </c>
      <c r="M66" s="27">
        <v>5090</v>
      </c>
      <c r="N66" s="67">
        <v>39965.66465277778</v>
      </c>
      <c r="O66" s="75">
        <v>5087</v>
      </c>
      <c r="P66" s="78">
        <v>39990.659849537034</v>
      </c>
      <c r="Q66" s="28">
        <v>5087</v>
      </c>
      <c r="R66" s="39">
        <v>39995.663611111115</v>
      </c>
      <c r="S66" s="29">
        <v>5085</v>
      </c>
      <c r="T66" s="67">
        <v>40043.66181712963</v>
      </c>
      <c r="U66" s="93">
        <v>5104</v>
      </c>
      <c r="V66" s="94">
        <v>40067.660891203705</v>
      </c>
      <c r="W66" s="20">
        <v>5155</v>
      </c>
      <c r="X66" s="67">
        <v>40099.664247685185</v>
      </c>
      <c r="Y66" s="93">
        <v>5132</v>
      </c>
      <c r="Z66" s="39">
        <v>40142.659733796296</v>
      </c>
      <c r="AA66" s="20">
        <v>5060</v>
      </c>
      <c r="AB66" s="67">
        <v>40163.659733796296</v>
      </c>
    </row>
    <row r="67" spans="2:28" ht="14.25">
      <c r="B67" s="17" t="s">
        <v>80</v>
      </c>
      <c r="K67" s="26">
        <v>4216</v>
      </c>
      <c r="M67" s="27">
        <v>4217</v>
      </c>
      <c r="O67" s="75">
        <v>4216</v>
      </c>
      <c r="Q67" s="28">
        <v>4217</v>
      </c>
      <c r="R67" s="39"/>
      <c r="S67" s="29">
        <v>4216</v>
      </c>
      <c r="T67" s="67"/>
      <c r="U67" s="93">
        <v>4238</v>
      </c>
      <c r="V67" s="94"/>
      <c r="W67" s="20">
        <v>4213</v>
      </c>
      <c r="X67" s="29"/>
      <c r="Y67" s="93">
        <v>4211</v>
      </c>
      <c r="Z67" s="39"/>
      <c r="AA67" s="20">
        <v>4211</v>
      </c>
      <c r="AB67" s="67"/>
    </row>
    <row r="68" spans="2:28" ht="14.25">
      <c r="B68" s="17" t="s">
        <v>88</v>
      </c>
      <c r="K68" s="26">
        <v>4216</v>
      </c>
      <c r="M68" s="27">
        <v>4216</v>
      </c>
      <c r="O68" s="75">
        <v>4216</v>
      </c>
      <c r="Q68" s="28">
        <v>4216</v>
      </c>
      <c r="R68" s="39"/>
      <c r="S68" s="29">
        <v>4213</v>
      </c>
      <c r="T68" s="67"/>
      <c r="U68" s="93">
        <v>4221</v>
      </c>
      <c r="V68" s="94"/>
      <c r="W68" s="20">
        <v>4160</v>
      </c>
      <c r="X68" s="29"/>
      <c r="Y68" s="93">
        <v>4203</v>
      </c>
      <c r="Z68" s="39"/>
      <c r="AA68" s="20">
        <v>4180</v>
      </c>
      <c r="AB68" s="67"/>
    </row>
    <row r="69" spans="2:28" ht="14.25">
      <c r="B69" s="17" t="s">
        <v>82</v>
      </c>
      <c r="K69" s="26">
        <v>3932</v>
      </c>
      <c r="M69" s="27">
        <v>3843</v>
      </c>
      <c r="O69" s="75">
        <v>3765</v>
      </c>
      <c r="Q69" s="28">
        <v>3720</v>
      </c>
      <c r="R69" s="39"/>
      <c r="S69" s="29">
        <v>3938</v>
      </c>
      <c r="T69" s="67"/>
      <c r="U69" s="93">
        <v>4145</v>
      </c>
      <c r="V69" s="94"/>
      <c r="W69" s="20">
        <v>3998</v>
      </c>
      <c r="X69" s="29"/>
      <c r="Y69" s="93">
        <v>4080</v>
      </c>
      <c r="Z69" s="39"/>
      <c r="AA69" s="20">
        <v>3842</v>
      </c>
      <c r="AB69" s="67"/>
    </row>
    <row r="70" spans="2:28" ht="14.25">
      <c r="B70" s="17" t="s">
        <v>89</v>
      </c>
      <c r="K70" s="26">
        <v>3203</v>
      </c>
      <c r="M70" s="27">
        <v>3227</v>
      </c>
      <c r="O70" s="75">
        <v>2855</v>
      </c>
      <c r="Q70" s="28">
        <v>2787</v>
      </c>
      <c r="R70" s="39"/>
      <c r="S70" s="29">
        <v>2966</v>
      </c>
      <c r="T70" s="67"/>
      <c r="U70" s="93">
        <v>3391</v>
      </c>
      <c r="V70" s="94"/>
      <c r="W70" s="20">
        <v>3414</v>
      </c>
      <c r="X70" s="29"/>
      <c r="Y70" s="93">
        <v>3238</v>
      </c>
      <c r="Z70" s="39"/>
      <c r="AA70" s="20">
        <v>3406</v>
      </c>
      <c r="AB70" s="67"/>
    </row>
    <row r="71" spans="2:28" ht="14.25">
      <c r="B71" s="17" t="s">
        <v>83</v>
      </c>
      <c r="K71" s="26">
        <v>34578837</v>
      </c>
      <c r="M71" s="27">
        <v>36193441</v>
      </c>
      <c r="O71" s="75">
        <v>29794399</v>
      </c>
      <c r="Q71" s="28">
        <v>37506826</v>
      </c>
      <c r="R71" s="39"/>
      <c r="S71" s="29">
        <v>35391699</v>
      </c>
      <c r="T71" s="67"/>
      <c r="U71" s="93">
        <v>45640711</v>
      </c>
      <c r="V71" s="94"/>
      <c r="W71" s="20">
        <v>52650149</v>
      </c>
      <c r="X71" s="29"/>
      <c r="Y71" s="93">
        <v>48270815</v>
      </c>
      <c r="Z71" s="39"/>
      <c r="AA71" s="20">
        <v>40757174</v>
      </c>
      <c r="AB71" s="67"/>
    </row>
    <row r="72" spans="11:28" ht="14.25">
      <c r="K72" s="26"/>
      <c r="M72" s="27"/>
      <c r="O72" s="75"/>
      <c r="Q72" s="28"/>
      <c r="R72" s="39"/>
      <c r="S72" s="29"/>
      <c r="T72" s="67"/>
      <c r="U72" s="93"/>
      <c r="V72" s="94"/>
      <c r="W72" s="20"/>
      <c r="X72" s="29"/>
      <c r="Y72" s="93"/>
      <c r="Z72" s="39"/>
      <c r="AA72" s="20"/>
      <c r="AB72" s="67"/>
    </row>
    <row r="73" spans="1:28" ht="14.25">
      <c r="A73" s="5" t="s">
        <v>97</v>
      </c>
      <c r="B73" s="17" t="s">
        <v>44</v>
      </c>
      <c r="K73" s="26">
        <v>4830</v>
      </c>
      <c r="L73" s="39">
        <v>39934.66638888889</v>
      </c>
      <c r="M73" s="27">
        <v>4805</v>
      </c>
      <c r="N73" s="67">
        <v>39967.665983796294</v>
      </c>
      <c r="O73" s="75">
        <v>4800</v>
      </c>
      <c r="P73" s="78">
        <v>39990.662569444445</v>
      </c>
      <c r="Q73" s="28">
        <v>4805</v>
      </c>
      <c r="R73" s="39">
        <v>39995.663611111115</v>
      </c>
      <c r="S73" s="29">
        <v>4816</v>
      </c>
      <c r="T73" s="67">
        <v>40037.664826388886</v>
      </c>
      <c r="U73" s="93">
        <v>4799</v>
      </c>
      <c r="V73" s="94">
        <v>40086.663668981484</v>
      </c>
      <c r="W73" s="20">
        <v>4804</v>
      </c>
      <c r="X73" s="67">
        <v>40107.66135416667</v>
      </c>
      <c r="Y73" s="93">
        <v>4819</v>
      </c>
      <c r="Z73" s="47">
        <v>40121.66048611111</v>
      </c>
      <c r="AA73" s="20">
        <v>4809</v>
      </c>
      <c r="AB73" s="67">
        <v>40149.66662037037</v>
      </c>
    </row>
    <row r="74" spans="2:28" ht="14.25">
      <c r="B74" s="17" t="s">
        <v>80</v>
      </c>
      <c r="K74" s="26">
        <v>4161</v>
      </c>
      <c r="M74" s="27">
        <v>4160</v>
      </c>
      <c r="O74" s="75">
        <v>4000</v>
      </c>
      <c r="Q74" s="28">
        <v>4110</v>
      </c>
      <c r="R74" s="39"/>
      <c r="S74" s="29">
        <v>4160</v>
      </c>
      <c r="T74" s="67"/>
      <c r="U74" s="93">
        <v>4158</v>
      </c>
      <c r="V74" s="94"/>
      <c r="W74" s="20">
        <v>4141</v>
      </c>
      <c r="X74" s="29"/>
      <c r="Y74" s="93">
        <v>4153</v>
      </c>
      <c r="Z74" s="39"/>
      <c r="AA74" s="20">
        <v>4155</v>
      </c>
      <c r="AB74" s="67"/>
    </row>
    <row r="75" spans="2:28" ht="14.25">
      <c r="B75" s="17" t="s">
        <v>88</v>
      </c>
      <c r="K75" s="26">
        <v>4004</v>
      </c>
      <c r="M75" s="27">
        <v>4000</v>
      </c>
      <c r="O75" s="75">
        <v>3998</v>
      </c>
      <c r="Q75" s="28">
        <v>4000</v>
      </c>
      <c r="R75" s="39"/>
      <c r="S75" s="29">
        <v>4159</v>
      </c>
      <c r="T75" s="67"/>
      <c r="U75" s="93">
        <v>4048</v>
      </c>
      <c r="V75" s="94"/>
      <c r="W75" s="20">
        <v>4000</v>
      </c>
      <c r="X75" s="29"/>
      <c r="Y75" s="93">
        <v>4000</v>
      </c>
      <c r="Z75" s="39"/>
      <c r="AA75" s="20">
        <v>4000</v>
      </c>
      <c r="AB75" s="67"/>
    </row>
    <row r="76" spans="2:28" ht="14.25">
      <c r="B76" s="17" t="s">
        <v>82</v>
      </c>
      <c r="K76" s="26">
        <v>3405</v>
      </c>
      <c r="M76" s="27">
        <v>3661</v>
      </c>
      <c r="O76" s="75">
        <v>2839</v>
      </c>
      <c r="Q76" s="28">
        <v>3201</v>
      </c>
      <c r="R76" s="39"/>
      <c r="S76" s="29">
        <v>4123</v>
      </c>
      <c r="T76" s="67"/>
      <c r="U76" s="93">
        <v>3927</v>
      </c>
      <c r="V76" s="94"/>
      <c r="W76" s="20">
        <v>3897</v>
      </c>
      <c r="X76" s="29"/>
      <c r="Y76" s="93">
        <v>4000</v>
      </c>
      <c r="Z76" s="39"/>
      <c r="AA76" s="20">
        <v>3518</v>
      </c>
      <c r="AB76" s="67"/>
    </row>
    <row r="77" spans="2:28" ht="14.25">
      <c r="B77" s="17" t="s">
        <v>89</v>
      </c>
      <c r="K77" s="26">
        <v>2711</v>
      </c>
      <c r="M77" s="27">
        <v>2765</v>
      </c>
      <c r="O77" s="75">
        <v>2249</v>
      </c>
      <c r="Q77" s="28">
        <v>2344</v>
      </c>
      <c r="R77" s="39"/>
      <c r="S77" s="29">
        <v>3895</v>
      </c>
      <c r="T77" s="67"/>
      <c r="U77" s="93">
        <v>2665</v>
      </c>
      <c r="V77" s="94"/>
      <c r="W77" s="20">
        <v>2961</v>
      </c>
      <c r="X77" s="29"/>
      <c r="Y77" s="93">
        <v>3973</v>
      </c>
      <c r="Z77" s="39"/>
      <c r="AA77" s="20">
        <v>2837</v>
      </c>
      <c r="AB77" s="67"/>
    </row>
    <row r="78" spans="2:28" ht="14.25">
      <c r="B78" s="17" t="s">
        <v>83</v>
      </c>
      <c r="K78" s="26">
        <v>35601207</v>
      </c>
      <c r="M78" s="27">
        <v>31660541</v>
      </c>
      <c r="O78" s="75">
        <v>24572249</v>
      </c>
      <c r="Q78" s="28">
        <v>31496956</v>
      </c>
      <c r="R78" s="39"/>
      <c r="S78" s="29">
        <v>64800188</v>
      </c>
      <c r="T78" s="67"/>
      <c r="U78" s="93">
        <v>34362462</v>
      </c>
      <c r="V78" s="94"/>
      <c r="W78" s="20">
        <v>46091373</v>
      </c>
      <c r="X78" s="29"/>
      <c r="Y78" s="93">
        <v>43103380</v>
      </c>
      <c r="Z78" s="39"/>
      <c r="AA78" s="20">
        <v>32848938</v>
      </c>
      <c r="AB78" s="67"/>
    </row>
    <row r="79" spans="11:28" ht="14.25">
      <c r="K79" s="5"/>
      <c r="M79" s="17"/>
      <c r="O79" s="75"/>
      <c r="Q79" s="28"/>
      <c r="R79" s="39"/>
      <c r="S79" s="29"/>
      <c r="T79" s="67"/>
      <c r="U79" s="93"/>
      <c r="V79" s="94"/>
      <c r="W79" s="20"/>
      <c r="X79" s="29"/>
      <c r="Y79" s="93"/>
      <c r="Z79" s="39"/>
      <c r="AA79" s="29"/>
      <c r="AB79" s="67"/>
    </row>
    <row r="80" spans="1:28" ht="14.25">
      <c r="A80" s="5" t="s">
        <v>98</v>
      </c>
      <c r="B80" s="17" t="s">
        <v>44</v>
      </c>
      <c r="K80" s="26">
        <v>4902</v>
      </c>
      <c r="L80" s="39">
        <v>39934.65974537037</v>
      </c>
      <c r="M80" s="27">
        <v>4901</v>
      </c>
      <c r="N80" s="70">
        <v>39975.66008101852</v>
      </c>
      <c r="O80" s="75">
        <v>4889</v>
      </c>
      <c r="P80" s="82">
        <v>39990.659791666665</v>
      </c>
      <c r="Q80" s="28">
        <v>4898</v>
      </c>
      <c r="R80" s="39">
        <v>40024.66569444445</v>
      </c>
      <c r="S80" s="29">
        <v>4897</v>
      </c>
      <c r="T80" s="67">
        <v>40032.66019675926</v>
      </c>
      <c r="U80" s="93">
        <v>4895</v>
      </c>
      <c r="V80" s="94">
        <v>40086.66552083333</v>
      </c>
      <c r="W80" s="20">
        <v>4916</v>
      </c>
      <c r="X80" s="67">
        <v>40107.66100694444</v>
      </c>
      <c r="Y80" s="93">
        <v>4911</v>
      </c>
      <c r="Z80" s="39">
        <v>40141.66112268518</v>
      </c>
      <c r="AA80" s="20">
        <v>4902</v>
      </c>
      <c r="AB80" s="72" t="s">
        <v>121</v>
      </c>
    </row>
    <row r="81" spans="2:28" ht="14.25">
      <c r="B81" s="17" t="s">
        <v>80</v>
      </c>
      <c r="K81" s="26">
        <v>4180</v>
      </c>
      <c r="M81" s="27">
        <v>4179</v>
      </c>
      <c r="O81" s="75">
        <v>4177</v>
      </c>
      <c r="Q81" s="28">
        <v>4179</v>
      </c>
      <c r="R81" s="39"/>
      <c r="S81" s="29">
        <v>4178</v>
      </c>
      <c r="T81" s="67"/>
      <c r="U81" s="93">
        <v>4178</v>
      </c>
      <c r="V81" s="94"/>
      <c r="W81" s="20">
        <v>4180</v>
      </c>
      <c r="X81" s="29"/>
      <c r="Y81" s="93">
        <v>4182</v>
      </c>
      <c r="Z81" s="39"/>
      <c r="AA81" s="20">
        <v>4180</v>
      </c>
      <c r="AB81" s="67"/>
    </row>
    <row r="82" spans="2:28" ht="14.25">
      <c r="B82" s="17" t="s">
        <v>88</v>
      </c>
      <c r="K82" s="26">
        <v>4179</v>
      </c>
      <c r="M82" s="27">
        <v>4179</v>
      </c>
      <c r="O82" s="75">
        <v>4177</v>
      </c>
      <c r="Q82" s="28">
        <v>4178</v>
      </c>
      <c r="R82" s="39"/>
      <c r="S82" s="29">
        <v>4178</v>
      </c>
      <c r="T82" s="67"/>
      <c r="U82" s="93">
        <v>4178</v>
      </c>
      <c r="V82" s="94"/>
      <c r="W82" s="20">
        <v>4180</v>
      </c>
      <c r="X82" s="29"/>
      <c r="Y82" s="93">
        <v>4180</v>
      </c>
      <c r="Z82" s="39"/>
      <c r="AA82" s="20">
        <v>4180</v>
      </c>
      <c r="AB82" s="67"/>
    </row>
    <row r="83" spans="2:28" ht="14.25">
      <c r="B83" s="17" t="s">
        <v>82</v>
      </c>
      <c r="K83" s="26">
        <v>4135</v>
      </c>
      <c r="M83" s="27">
        <v>4044</v>
      </c>
      <c r="O83" s="75">
        <v>4044</v>
      </c>
      <c r="Q83" s="28">
        <v>4116</v>
      </c>
      <c r="R83" s="39"/>
      <c r="S83" s="29">
        <v>4000</v>
      </c>
      <c r="T83" s="67"/>
      <c r="U83" s="93">
        <v>4178</v>
      </c>
      <c r="V83" s="94"/>
      <c r="W83" s="20">
        <v>4000</v>
      </c>
      <c r="X83" s="29"/>
      <c r="Y83" s="93">
        <v>4100</v>
      </c>
      <c r="Z83" s="39"/>
      <c r="AA83" s="20">
        <v>4000</v>
      </c>
      <c r="AB83" s="67"/>
    </row>
    <row r="84" spans="2:28" ht="14.25">
      <c r="B84" s="17" t="s">
        <v>89</v>
      </c>
      <c r="K84" s="26">
        <v>3874</v>
      </c>
      <c r="M84" s="27">
        <v>3626</v>
      </c>
      <c r="O84" s="75">
        <v>3528</v>
      </c>
      <c r="Q84" s="28">
        <v>3650</v>
      </c>
      <c r="R84" s="39"/>
      <c r="S84" s="29">
        <v>3475</v>
      </c>
      <c r="T84" s="67"/>
      <c r="U84" s="93">
        <v>4040</v>
      </c>
      <c r="V84" s="94"/>
      <c r="W84" s="20">
        <v>3716</v>
      </c>
      <c r="X84" s="29"/>
      <c r="Y84" s="93">
        <v>3624</v>
      </c>
      <c r="Z84" s="39"/>
      <c r="AA84" s="20">
        <v>3531</v>
      </c>
      <c r="AB84" s="67"/>
    </row>
    <row r="85" spans="2:28" ht="14.25">
      <c r="B85" s="17" t="s">
        <v>83</v>
      </c>
      <c r="K85" s="26">
        <v>46225857</v>
      </c>
      <c r="M85" s="27">
        <v>50001157</v>
      </c>
      <c r="O85" s="75">
        <v>40432589</v>
      </c>
      <c r="Q85" s="28">
        <v>45647059</v>
      </c>
      <c r="R85" s="39"/>
      <c r="S85" s="29">
        <v>45376390</v>
      </c>
      <c r="T85" s="67"/>
      <c r="U85" s="93">
        <v>49824154</v>
      </c>
      <c r="V85" s="94"/>
      <c r="W85" s="20">
        <v>57519189</v>
      </c>
      <c r="X85" s="29"/>
      <c r="Y85" s="93">
        <v>53467843</v>
      </c>
      <c r="Z85" s="39"/>
      <c r="AA85" s="20">
        <v>48302602</v>
      </c>
      <c r="AB85" s="67"/>
    </row>
    <row r="86" spans="11:28" ht="14.25">
      <c r="K86" s="26"/>
      <c r="M86" s="27"/>
      <c r="O86" s="75"/>
      <c r="Q86" s="28"/>
      <c r="R86" s="39"/>
      <c r="S86" s="29"/>
      <c r="T86" s="67"/>
      <c r="U86" s="93"/>
      <c r="V86" s="94"/>
      <c r="W86" s="20"/>
      <c r="X86" s="29"/>
      <c r="Y86" s="93"/>
      <c r="Z86" s="39"/>
      <c r="AA86" s="20"/>
      <c r="AB86" s="67"/>
    </row>
    <row r="87" spans="1:28" ht="14.25">
      <c r="A87" s="5" t="s">
        <v>99</v>
      </c>
      <c r="B87" s="17" t="s">
        <v>44</v>
      </c>
      <c r="K87" s="26">
        <v>5070</v>
      </c>
      <c r="L87" s="39">
        <v>39952.65974537037</v>
      </c>
      <c r="M87" s="27">
        <v>5073</v>
      </c>
      <c r="N87" s="67">
        <v>39965.664606481485</v>
      </c>
      <c r="O87" s="75">
        <v>5064</v>
      </c>
      <c r="P87" s="78">
        <v>39990.65974537037</v>
      </c>
      <c r="Q87" s="28">
        <v>5070</v>
      </c>
      <c r="R87" s="39">
        <v>40002.6634375</v>
      </c>
      <c r="S87" s="29">
        <v>5076</v>
      </c>
      <c r="T87" s="67">
        <v>40050.66650462963</v>
      </c>
      <c r="U87" s="93">
        <v>5059</v>
      </c>
      <c r="V87" s="87" t="s">
        <v>121</v>
      </c>
      <c r="W87" s="20">
        <v>8275</v>
      </c>
      <c r="X87" s="67">
        <v>40098.661516203705</v>
      </c>
      <c r="Y87" s="93">
        <v>5076</v>
      </c>
      <c r="Z87" s="39">
        <v>40135.659791666665</v>
      </c>
      <c r="AA87" s="20">
        <v>5068</v>
      </c>
      <c r="AB87" s="67">
        <v>40148.662627314814</v>
      </c>
    </row>
    <row r="88" spans="2:28" ht="14.25">
      <c r="B88" s="17" t="s">
        <v>80</v>
      </c>
      <c r="K88" s="26">
        <v>4214</v>
      </c>
      <c r="M88" s="27">
        <v>4214</v>
      </c>
      <c r="O88" s="75">
        <v>4212</v>
      </c>
      <c r="Q88" s="28">
        <v>4213</v>
      </c>
      <c r="R88" s="39"/>
      <c r="S88" s="29">
        <v>4213</v>
      </c>
      <c r="T88" s="67"/>
      <c r="U88" s="93">
        <v>4211</v>
      </c>
      <c r="V88" s="94"/>
      <c r="W88" s="20">
        <v>7977</v>
      </c>
      <c r="X88" s="29"/>
      <c r="Y88" s="93">
        <v>4213</v>
      </c>
      <c r="Z88" s="39"/>
      <c r="AA88" s="20">
        <v>4213</v>
      </c>
      <c r="AB88" s="67"/>
    </row>
    <row r="89" spans="2:28" ht="14.25">
      <c r="B89" s="17" t="s">
        <v>88</v>
      </c>
      <c r="K89" s="26">
        <v>4214</v>
      </c>
      <c r="M89" s="27">
        <v>4213</v>
      </c>
      <c r="O89" s="75">
        <v>4212</v>
      </c>
      <c r="Q89" s="28">
        <v>4213</v>
      </c>
      <c r="R89" s="39"/>
      <c r="S89" s="29">
        <v>4212</v>
      </c>
      <c r="T89" s="67"/>
      <c r="U89" s="93">
        <v>4211</v>
      </c>
      <c r="V89" s="94"/>
      <c r="W89" s="20">
        <v>7853</v>
      </c>
      <c r="X89" s="29"/>
      <c r="Y89" s="93">
        <v>4212</v>
      </c>
      <c r="Z89" s="39"/>
      <c r="AA89" s="20">
        <v>4213</v>
      </c>
      <c r="AB89" s="67"/>
    </row>
    <row r="90" spans="2:28" ht="14.25">
      <c r="B90" s="17" t="s">
        <v>82</v>
      </c>
      <c r="K90" s="26">
        <v>4213</v>
      </c>
      <c r="M90" s="27">
        <v>4212</v>
      </c>
      <c r="O90" s="75">
        <v>4212</v>
      </c>
      <c r="Q90" s="28">
        <v>4213</v>
      </c>
      <c r="R90" s="39"/>
      <c r="S90" s="29">
        <v>4041</v>
      </c>
      <c r="T90" s="67"/>
      <c r="U90" s="93">
        <v>4207</v>
      </c>
      <c r="V90" s="94"/>
      <c r="W90" s="20">
        <v>7065</v>
      </c>
      <c r="X90" s="29"/>
      <c r="Y90" s="93">
        <v>4207</v>
      </c>
      <c r="Z90" s="39"/>
      <c r="AA90" s="20">
        <v>4000</v>
      </c>
      <c r="AB90" s="67"/>
    </row>
    <row r="91" spans="2:28" ht="14.25">
      <c r="B91" s="17" t="s">
        <v>89</v>
      </c>
      <c r="K91" s="26">
        <v>3950</v>
      </c>
      <c r="M91" s="27">
        <v>3998</v>
      </c>
      <c r="O91" s="75">
        <v>3506</v>
      </c>
      <c r="Q91" s="28">
        <v>3752</v>
      </c>
      <c r="R91" s="39"/>
      <c r="S91" s="29">
        <v>3999</v>
      </c>
      <c r="T91" s="67"/>
      <c r="U91" s="93">
        <v>3959</v>
      </c>
      <c r="V91" s="94"/>
      <c r="W91" s="20">
        <v>6036</v>
      </c>
      <c r="X91" s="29"/>
      <c r="Y91" s="93">
        <v>3899</v>
      </c>
      <c r="Z91" s="39"/>
      <c r="AA91" s="20">
        <v>3829</v>
      </c>
      <c r="AB91" s="67"/>
    </row>
    <row r="92" spans="2:28" ht="14.25">
      <c r="B92" s="17" t="s">
        <v>83</v>
      </c>
      <c r="K92" s="26">
        <v>55660780</v>
      </c>
      <c r="M92" s="27">
        <v>53243172</v>
      </c>
      <c r="O92" s="75">
        <v>42203600</v>
      </c>
      <c r="Q92" s="28">
        <v>56091784</v>
      </c>
      <c r="R92" s="39"/>
      <c r="S92" s="29">
        <v>56699181</v>
      </c>
      <c r="T92" s="67"/>
      <c r="U92" s="93">
        <v>63688699</v>
      </c>
      <c r="V92" s="94"/>
      <c r="W92" s="20">
        <v>67524364</v>
      </c>
      <c r="X92" s="29"/>
      <c r="Y92" s="93">
        <v>64056873</v>
      </c>
      <c r="Z92" s="39"/>
      <c r="AA92" s="20">
        <v>56680276</v>
      </c>
      <c r="AB92" s="67"/>
    </row>
    <row r="93" spans="11:28" ht="14.25">
      <c r="K93" s="26"/>
      <c r="M93" s="27"/>
      <c r="O93" s="75"/>
      <c r="Q93" s="28"/>
      <c r="R93" s="39"/>
      <c r="S93" s="29"/>
      <c r="T93" s="67"/>
      <c r="U93" s="93"/>
      <c r="V93" s="94"/>
      <c r="W93" s="29"/>
      <c r="X93" s="29"/>
      <c r="Y93" s="93"/>
      <c r="Z93" s="39"/>
      <c r="AA93" s="29"/>
      <c r="AB93" s="67"/>
    </row>
    <row r="94" spans="1:28" ht="14.25">
      <c r="A94" s="5" t="s">
        <v>74</v>
      </c>
      <c r="B94" s="17" t="s">
        <v>80</v>
      </c>
      <c r="C94" s="26">
        <v>32032</v>
      </c>
      <c r="D94" s="39">
        <v>39828.416666666664</v>
      </c>
      <c r="E94" s="27">
        <v>35774</v>
      </c>
      <c r="F94" s="67">
        <v>39869.416666666664</v>
      </c>
      <c r="G94" s="26">
        <v>35576</v>
      </c>
      <c r="H94" s="39">
        <v>39895.416666666664</v>
      </c>
      <c r="I94" s="27">
        <v>35872</v>
      </c>
      <c r="J94" s="67">
        <v>39904.62598379629</v>
      </c>
      <c r="K94" s="26">
        <v>36000</v>
      </c>
      <c r="L94" s="39">
        <v>39959.416666666664</v>
      </c>
      <c r="M94" s="27">
        <v>34881</v>
      </c>
      <c r="N94" s="67">
        <v>39966.416666666664</v>
      </c>
      <c r="O94" s="75">
        <v>23315</v>
      </c>
      <c r="P94" s="78">
        <v>39990.395833333336</v>
      </c>
      <c r="Q94" s="26">
        <v>32781</v>
      </c>
      <c r="R94" s="39">
        <v>40017.416666666664</v>
      </c>
      <c r="S94" s="29">
        <v>34625</v>
      </c>
      <c r="T94" s="67">
        <v>40050.416666666664</v>
      </c>
      <c r="U94" s="93">
        <v>33065</v>
      </c>
      <c r="V94" s="94">
        <v>40085.416666666664</v>
      </c>
      <c r="W94" s="20">
        <v>33650</v>
      </c>
      <c r="X94" s="70">
        <v>40113.416666666664</v>
      </c>
      <c r="Y94" s="93">
        <v>54011</v>
      </c>
      <c r="Z94" s="39">
        <v>40144.541666666664</v>
      </c>
      <c r="AA94" s="20">
        <v>53953</v>
      </c>
      <c r="AB94" s="67">
        <v>40171.541666666664</v>
      </c>
    </row>
    <row r="95" spans="2:28" ht="14.25">
      <c r="B95" s="17" t="s">
        <v>88</v>
      </c>
      <c r="C95" s="26">
        <v>25662</v>
      </c>
      <c r="D95" s="39">
        <v>39842.416666666664</v>
      </c>
      <c r="E95" s="27">
        <v>30337</v>
      </c>
      <c r="F95" s="67">
        <v>39864.599652777775</v>
      </c>
      <c r="G95" s="26">
        <v>32195</v>
      </c>
      <c r="H95" s="39">
        <v>39890.600694444445</v>
      </c>
      <c r="I95" s="27">
        <v>29233</v>
      </c>
      <c r="J95" s="67">
        <v>39904.62604166667</v>
      </c>
      <c r="K95" s="26">
        <v>32095</v>
      </c>
      <c r="L95" s="39">
        <v>39959.416666666664</v>
      </c>
      <c r="M95" s="27">
        <v>26409</v>
      </c>
      <c r="N95" s="67">
        <v>39988.596180555556</v>
      </c>
      <c r="O95" s="75">
        <v>18277</v>
      </c>
      <c r="P95" s="78">
        <v>39990.66631944444</v>
      </c>
      <c r="Q95" s="26">
        <v>26604</v>
      </c>
      <c r="R95" s="39">
        <v>40021.416666666664</v>
      </c>
      <c r="S95" s="29">
        <v>31718</v>
      </c>
      <c r="T95" s="67">
        <v>40050.416666666664</v>
      </c>
      <c r="U95" s="93">
        <v>27894</v>
      </c>
      <c r="V95" s="94">
        <v>40085.416666666664</v>
      </c>
      <c r="W95" s="20">
        <v>31217</v>
      </c>
      <c r="X95" s="67">
        <v>40098.39670138889</v>
      </c>
      <c r="Y95" s="93">
        <v>42214</v>
      </c>
      <c r="Z95" s="39">
        <v>40144.541666666664</v>
      </c>
      <c r="AA95" s="20">
        <v>41547</v>
      </c>
      <c r="AB95" s="67">
        <v>40171.541666666664</v>
      </c>
    </row>
    <row r="96" spans="2:28" ht="14.25">
      <c r="B96" s="17" t="s">
        <v>82</v>
      </c>
      <c r="C96" s="26">
        <v>21352</v>
      </c>
      <c r="D96" s="39">
        <v>39839.416666666664</v>
      </c>
      <c r="E96" s="27">
        <v>24411</v>
      </c>
      <c r="F96" s="67">
        <v>39854.46319444444</v>
      </c>
      <c r="G96" s="26">
        <v>29622</v>
      </c>
      <c r="H96" s="39">
        <v>39890.595138888886</v>
      </c>
      <c r="I96" s="27">
        <v>21024</v>
      </c>
      <c r="J96" s="67">
        <v>39904.62569444445</v>
      </c>
      <c r="K96" s="26">
        <v>21594</v>
      </c>
      <c r="L96" s="39">
        <v>39959.416666666664</v>
      </c>
      <c r="M96" s="27">
        <v>22702</v>
      </c>
      <c r="N96" s="67">
        <v>39966.416666666664</v>
      </c>
      <c r="O96" s="75">
        <v>16243</v>
      </c>
      <c r="P96" s="78">
        <v>39990.665972222225</v>
      </c>
      <c r="Q96" s="26">
        <v>18932</v>
      </c>
      <c r="R96" s="39">
        <v>40021.416666666664</v>
      </c>
      <c r="S96" s="29">
        <v>22614</v>
      </c>
      <c r="T96" s="67">
        <v>40050.416666666664</v>
      </c>
      <c r="U96" s="93">
        <v>24115</v>
      </c>
      <c r="V96" s="94">
        <v>40085.416666666664</v>
      </c>
      <c r="W96" s="20">
        <v>26172</v>
      </c>
      <c r="X96" s="67">
        <v>40098.395833333336</v>
      </c>
      <c r="Y96" s="93">
        <v>27757</v>
      </c>
      <c r="Z96" s="39">
        <v>40141.416666666664</v>
      </c>
      <c r="AA96" s="20">
        <v>23518</v>
      </c>
      <c r="AB96" s="67">
        <v>40151.489583333336</v>
      </c>
    </row>
    <row r="97" spans="2:28" ht="14.25">
      <c r="B97" s="17" t="s">
        <v>89</v>
      </c>
      <c r="C97" s="26">
        <v>15723</v>
      </c>
      <c r="D97" s="39">
        <v>39828.65625</v>
      </c>
      <c r="E97" s="27">
        <v>19313</v>
      </c>
      <c r="F97" s="67">
        <v>39125.46319444444</v>
      </c>
      <c r="G97" s="26">
        <v>22356</v>
      </c>
      <c r="H97" s="39">
        <v>39890.59722222222</v>
      </c>
      <c r="I97" s="27">
        <v>17443</v>
      </c>
      <c r="J97" s="67" t="s">
        <v>125</v>
      </c>
      <c r="K97" s="26">
        <v>14494</v>
      </c>
      <c r="L97" s="39">
        <v>39959.416666666664</v>
      </c>
      <c r="M97" s="27">
        <v>14620</v>
      </c>
      <c r="N97" s="67">
        <v>39966.416666666664</v>
      </c>
      <c r="O97" s="75">
        <v>11321</v>
      </c>
      <c r="P97" s="78">
        <v>39990.663194444445</v>
      </c>
      <c r="Q97" s="26">
        <v>12834</v>
      </c>
      <c r="R97" s="39">
        <v>40008.399305555555</v>
      </c>
      <c r="S97" s="29">
        <v>15282</v>
      </c>
      <c r="T97" s="67">
        <v>40050.416666666664</v>
      </c>
      <c r="U97" s="93">
        <v>16659</v>
      </c>
      <c r="V97" s="94">
        <v>40085.416666666664</v>
      </c>
      <c r="W97" s="20">
        <v>17831</v>
      </c>
      <c r="X97" s="70">
        <v>40113.416666666664</v>
      </c>
      <c r="Y97" s="93">
        <v>16414</v>
      </c>
      <c r="Z97" s="39">
        <v>40130.413194444445</v>
      </c>
      <c r="AA97" s="20">
        <v>18417</v>
      </c>
      <c r="AB97" s="67">
        <v>40151.489583333336</v>
      </c>
    </row>
    <row r="98" spans="2:28" ht="14.25">
      <c r="B98" s="17" t="s">
        <v>83</v>
      </c>
      <c r="C98" s="26">
        <v>216460714</v>
      </c>
      <c r="D98" s="45">
        <v>39835</v>
      </c>
      <c r="E98" s="27">
        <v>231689077</v>
      </c>
      <c r="F98" s="68">
        <v>39864</v>
      </c>
      <c r="G98" s="26">
        <v>218309122</v>
      </c>
      <c r="H98" s="45">
        <v>39878</v>
      </c>
      <c r="I98" s="27">
        <v>182147846</v>
      </c>
      <c r="J98" s="68">
        <v>39905</v>
      </c>
      <c r="K98" s="26">
        <v>145371343</v>
      </c>
      <c r="L98" s="45">
        <v>39961</v>
      </c>
      <c r="M98" s="27">
        <v>141945600</v>
      </c>
      <c r="N98" s="68">
        <v>39969</v>
      </c>
      <c r="O98" s="75">
        <v>106375741</v>
      </c>
      <c r="P98" s="81"/>
      <c r="Q98" s="26">
        <v>140208884</v>
      </c>
      <c r="R98" s="45">
        <v>40002</v>
      </c>
      <c r="S98" s="29">
        <v>172290021</v>
      </c>
      <c r="T98" s="68">
        <v>40037</v>
      </c>
      <c r="U98" s="93">
        <v>184471771</v>
      </c>
      <c r="V98" s="88">
        <v>40057</v>
      </c>
      <c r="W98" s="20">
        <v>231232521</v>
      </c>
      <c r="X98" s="68">
        <v>40116</v>
      </c>
      <c r="Y98" s="93">
        <v>206583343</v>
      </c>
      <c r="Z98" s="88">
        <v>40119</v>
      </c>
      <c r="AA98" s="20">
        <v>185085888</v>
      </c>
      <c r="AB98" s="68">
        <v>40151</v>
      </c>
    </row>
    <row r="99" spans="3:28" ht="14.25">
      <c r="C99" s="30"/>
      <c r="D99" s="40"/>
      <c r="E99" s="20"/>
      <c r="F99" s="50"/>
      <c r="G99" s="30"/>
      <c r="H99" s="40"/>
      <c r="I99" s="20"/>
      <c r="J99" s="20"/>
      <c r="K99" s="26"/>
      <c r="L99" s="40"/>
      <c r="M99" s="27"/>
      <c r="N99" s="50"/>
      <c r="O99" s="75"/>
      <c r="P99" s="77"/>
      <c r="Q99" s="28"/>
      <c r="R99" s="39"/>
      <c r="S99" s="29"/>
      <c r="T99" s="67"/>
      <c r="U99" s="93"/>
      <c r="V99" s="94"/>
      <c r="W99" s="20"/>
      <c r="X99" s="67"/>
      <c r="Y99" s="93"/>
      <c r="Z99" s="39"/>
      <c r="AA99" s="20"/>
      <c r="AB99" s="67"/>
    </row>
    <row r="100" spans="1:28" ht="14.25">
      <c r="A100" s="5" t="s">
        <v>100</v>
      </c>
      <c r="B100" s="17" t="s">
        <v>44</v>
      </c>
      <c r="C100" s="30"/>
      <c r="D100" s="40"/>
      <c r="E100" s="20"/>
      <c r="F100" s="50"/>
      <c r="G100" s="30"/>
      <c r="H100" s="40"/>
      <c r="I100" s="20"/>
      <c r="J100" s="20"/>
      <c r="K100" s="26">
        <v>12096</v>
      </c>
      <c r="L100" s="39">
        <v>39960.66679398148</v>
      </c>
      <c r="M100" s="27">
        <v>12408</v>
      </c>
      <c r="N100" s="67">
        <v>39983.66667824074</v>
      </c>
      <c r="O100" s="75">
        <v>12000</v>
      </c>
      <c r="P100" s="78">
        <v>39990.66667824074</v>
      </c>
      <c r="Q100" s="28">
        <v>28795</v>
      </c>
      <c r="R100" s="39">
        <v>40007.39587962963</v>
      </c>
      <c r="S100" s="29">
        <v>12164</v>
      </c>
      <c r="T100" s="67">
        <v>40046.395844907405</v>
      </c>
      <c r="U100" s="93">
        <v>12196</v>
      </c>
      <c r="V100" s="94">
        <v>40081.395844907405</v>
      </c>
      <c r="W100" s="20">
        <v>12073</v>
      </c>
      <c r="X100" s="67">
        <v>40113.41668981482</v>
      </c>
      <c r="Y100" s="93">
        <v>21927</v>
      </c>
      <c r="Z100" s="39">
        <v>40134.39587962963</v>
      </c>
      <c r="AA100" s="20">
        <v>18011</v>
      </c>
      <c r="AB100" s="67">
        <v>40175.66668981482</v>
      </c>
    </row>
    <row r="101" spans="2:28" ht="14.25">
      <c r="B101" s="17" t="s">
        <v>80</v>
      </c>
      <c r="C101" s="30"/>
      <c r="D101" s="40"/>
      <c r="E101" s="20"/>
      <c r="F101" s="50"/>
      <c r="G101" s="30"/>
      <c r="H101" s="40"/>
      <c r="I101" s="20"/>
      <c r="J101" s="20"/>
      <c r="K101" s="26">
        <v>12000</v>
      </c>
      <c r="L101" s="40"/>
      <c r="M101" s="27">
        <v>11167</v>
      </c>
      <c r="N101" s="50"/>
      <c r="O101" s="75">
        <v>7023</v>
      </c>
      <c r="P101" s="77"/>
      <c r="Q101" s="28">
        <v>10560</v>
      </c>
      <c r="R101" s="39"/>
      <c r="S101" s="29">
        <v>11990</v>
      </c>
      <c r="T101" s="67"/>
      <c r="U101" s="93">
        <v>11917</v>
      </c>
      <c r="V101" s="94"/>
      <c r="W101" s="20">
        <v>11996</v>
      </c>
      <c r="X101" s="67"/>
      <c r="Y101" s="93">
        <v>17999</v>
      </c>
      <c r="Z101" s="39"/>
      <c r="AA101" s="20">
        <v>17988</v>
      </c>
      <c r="AB101" s="67"/>
    </row>
    <row r="102" spans="2:28" ht="14.25">
      <c r="B102" s="17" t="s">
        <v>88</v>
      </c>
      <c r="C102" s="30"/>
      <c r="D102" s="40"/>
      <c r="E102" s="20"/>
      <c r="F102" s="50"/>
      <c r="G102" s="30"/>
      <c r="H102" s="40"/>
      <c r="I102" s="20"/>
      <c r="J102" s="20"/>
      <c r="K102" s="26">
        <v>10235</v>
      </c>
      <c r="L102" s="40"/>
      <c r="M102" s="27">
        <v>8200</v>
      </c>
      <c r="N102" s="50"/>
      <c r="O102" s="75">
        <v>5859</v>
      </c>
      <c r="P102" s="77"/>
      <c r="Q102" s="28">
        <v>8427</v>
      </c>
      <c r="R102" s="39"/>
      <c r="S102" s="29">
        <v>11059</v>
      </c>
      <c r="T102" s="67"/>
      <c r="U102" s="93">
        <v>9874</v>
      </c>
      <c r="V102" s="94"/>
      <c r="W102" s="20">
        <v>11792</v>
      </c>
      <c r="X102" s="67"/>
      <c r="Y102" s="93">
        <v>13887</v>
      </c>
      <c r="Z102" s="39"/>
      <c r="AA102" s="20">
        <v>13496</v>
      </c>
      <c r="AB102" s="67"/>
    </row>
    <row r="103" spans="2:28" ht="14.25">
      <c r="B103" s="17" t="s">
        <v>82</v>
      </c>
      <c r="C103" s="30"/>
      <c r="D103" s="40"/>
      <c r="E103" s="20"/>
      <c r="F103" s="50"/>
      <c r="G103" s="30"/>
      <c r="H103" s="40"/>
      <c r="I103" s="20"/>
      <c r="J103" s="20"/>
      <c r="K103" s="26">
        <v>6490</v>
      </c>
      <c r="L103" s="40"/>
      <c r="M103" s="27">
        <v>6681</v>
      </c>
      <c r="N103" s="50"/>
      <c r="O103" s="75">
        <v>3472</v>
      </c>
      <c r="P103" s="77"/>
      <c r="Q103" s="28">
        <v>5881</v>
      </c>
      <c r="R103" s="39"/>
      <c r="S103" s="29">
        <v>8011</v>
      </c>
      <c r="T103" s="67"/>
      <c r="U103" s="93">
        <v>8196</v>
      </c>
      <c r="V103" s="94"/>
      <c r="W103" s="20">
        <v>9585</v>
      </c>
      <c r="X103" s="67"/>
      <c r="Y103" s="93">
        <v>9281</v>
      </c>
      <c r="Z103" s="39"/>
      <c r="AA103" s="20">
        <v>7637</v>
      </c>
      <c r="AB103" s="67"/>
    </row>
    <row r="104" spans="2:28" ht="14.25">
      <c r="B104" s="17" t="s">
        <v>89</v>
      </c>
      <c r="C104" s="30"/>
      <c r="D104" s="40"/>
      <c r="E104" s="20"/>
      <c r="F104" s="50"/>
      <c r="G104" s="30"/>
      <c r="H104" s="40"/>
      <c r="I104" s="20"/>
      <c r="J104" s="20"/>
      <c r="K104" s="26">
        <v>4313</v>
      </c>
      <c r="L104" s="40"/>
      <c r="M104" s="27">
        <v>4368</v>
      </c>
      <c r="N104" s="50"/>
      <c r="O104" s="75">
        <v>31208803</v>
      </c>
      <c r="P104" s="77"/>
      <c r="Q104" s="28">
        <v>4033</v>
      </c>
      <c r="R104" s="39"/>
      <c r="S104" s="29">
        <v>4768</v>
      </c>
      <c r="T104" s="67"/>
      <c r="U104" s="93">
        <v>5406</v>
      </c>
      <c r="V104" s="94"/>
      <c r="W104" s="20">
        <v>5893</v>
      </c>
      <c r="X104" s="67"/>
      <c r="Y104" s="93">
        <v>5173</v>
      </c>
      <c r="Z104" s="39"/>
      <c r="AA104" s="20">
        <v>5760</v>
      </c>
      <c r="AB104" s="67"/>
    </row>
    <row r="105" spans="2:28" ht="14.25">
      <c r="B105" s="17" t="s">
        <v>83</v>
      </c>
      <c r="C105" s="30"/>
      <c r="D105" s="40"/>
      <c r="E105" s="20"/>
      <c r="F105" s="50"/>
      <c r="G105" s="30"/>
      <c r="H105" s="40"/>
      <c r="I105" s="20"/>
      <c r="J105" s="20"/>
      <c r="K105" s="26">
        <v>42640944</v>
      </c>
      <c r="L105" s="40"/>
      <c r="M105" s="27">
        <v>41277470</v>
      </c>
      <c r="N105" s="50"/>
      <c r="O105" s="75"/>
      <c r="P105" s="77"/>
      <c r="Q105" s="28">
        <v>41971657</v>
      </c>
      <c r="R105" s="39"/>
      <c r="S105" s="29">
        <v>47770963</v>
      </c>
      <c r="T105" s="67"/>
      <c r="U105" s="93">
        <v>58797078</v>
      </c>
      <c r="V105" s="94"/>
      <c r="W105" s="20">
        <v>69059873</v>
      </c>
      <c r="X105" s="67"/>
      <c r="Y105" s="93">
        <v>64433174</v>
      </c>
      <c r="Z105" s="39"/>
      <c r="AA105" s="20">
        <v>58781954</v>
      </c>
      <c r="AB105" s="67"/>
    </row>
    <row r="106" spans="3:28" ht="14.25">
      <c r="C106" s="30"/>
      <c r="D106" s="40"/>
      <c r="E106" s="20"/>
      <c r="F106" s="50"/>
      <c r="G106" s="30"/>
      <c r="H106" s="40"/>
      <c r="I106" s="20"/>
      <c r="J106" s="20"/>
      <c r="K106" s="26"/>
      <c r="L106" s="40"/>
      <c r="M106" s="27"/>
      <c r="N106" s="50"/>
      <c r="O106" s="75"/>
      <c r="P106" s="77"/>
      <c r="Q106" s="28"/>
      <c r="R106" s="39"/>
      <c r="S106" s="29"/>
      <c r="T106" s="67"/>
      <c r="U106" s="93"/>
      <c r="V106" s="94"/>
      <c r="W106" s="20"/>
      <c r="X106" s="67"/>
      <c r="Y106" s="93"/>
      <c r="Z106" s="39"/>
      <c r="AA106" s="20"/>
      <c r="AB106" s="67"/>
    </row>
    <row r="107" spans="1:28" ht="14.25">
      <c r="A107" s="5" t="s">
        <v>101</v>
      </c>
      <c r="B107" s="17" t="s">
        <v>44</v>
      </c>
      <c r="C107" s="30"/>
      <c r="D107" s="40"/>
      <c r="E107" s="20"/>
      <c r="F107" s="50"/>
      <c r="G107" s="30"/>
      <c r="H107" s="40"/>
      <c r="I107" s="20"/>
      <c r="J107" s="20"/>
      <c r="K107" s="26">
        <v>12012</v>
      </c>
      <c r="L107" s="71" t="s">
        <v>126</v>
      </c>
      <c r="M107" s="27">
        <v>12268</v>
      </c>
      <c r="N107" s="67">
        <v>39983.66667824074</v>
      </c>
      <c r="O107" s="75">
        <v>12012</v>
      </c>
      <c r="P107" s="78">
        <v>39990.66668981482</v>
      </c>
      <c r="Q107" s="28">
        <v>33620</v>
      </c>
      <c r="R107" s="39">
        <v>40007.39587962963</v>
      </c>
      <c r="S107" s="29">
        <v>12429</v>
      </c>
      <c r="T107" s="67">
        <v>40050.416666666664</v>
      </c>
      <c r="U107" s="93">
        <v>12492</v>
      </c>
      <c r="V107" s="94">
        <v>40086.666666666664</v>
      </c>
      <c r="W107" s="20">
        <v>12467</v>
      </c>
      <c r="X107" s="67">
        <v>40091.666666666664</v>
      </c>
      <c r="Y107" s="93">
        <v>25311</v>
      </c>
      <c r="Z107" s="39">
        <v>40134.39587962963</v>
      </c>
      <c r="AA107" s="20">
        <v>18272</v>
      </c>
      <c r="AB107" s="67">
        <v>40155.666666666664</v>
      </c>
    </row>
    <row r="108" spans="2:28" ht="14.25">
      <c r="B108" s="17" t="s">
        <v>80</v>
      </c>
      <c r="C108" s="30"/>
      <c r="D108" s="40"/>
      <c r="E108" s="20"/>
      <c r="F108" s="50"/>
      <c r="G108" s="30"/>
      <c r="H108" s="40"/>
      <c r="I108" s="20"/>
      <c r="J108" s="20"/>
      <c r="K108" s="26">
        <v>12000</v>
      </c>
      <c r="L108" s="39"/>
      <c r="M108" s="27">
        <v>11727</v>
      </c>
      <c r="N108" s="67"/>
      <c r="O108" s="75">
        <v>7635</v>
      </c>
      <c r="P108" s="78"/>
      <c r="Q108" s="28">
        <v>11071</v>
      </c>
      <c r="R108" s="39"/>
      <c r="S108" s="29">
        <v>10805</v>
      </c>
      <c r="T108" s="67"/>
      <c r="U108" s="93">
        <v>11130</v>
      </c>
      <c r="V108" s="94"/>
      <c r="W108" s="20">
        <v>9946</v>
      </c>
      <c r="X108" s="67"/>
      <c r="Y108" s="93">
        <v>18028</v>
      </c>
      <c r="Z108" s="39"/>
      <c r="AA108" s="20">
        <v>18000</v>
      </c>
      <c r="AB108" s="67"/>
    </row>
    <row r="109" spans="2:28" ht="14.25">
      <c r="B109" s="17" t="s">
        <v>88</v>
      </c>
      <c r="C109" s="30"/>
      <c r="D109" s="40"/>
      <c r="E109" s="20"/>
      <c r="F109" s="50"/>
      <c r="G109" s="30"/>
      <c r="H109" s="40"/>
      <c r="I109" s="20"/>
      <c r="J109" s="20"/>
      <c r="K109" s="26">
        <v>10698</v>
      </c>
      <c r="L109" s="40"/>
      <c r="M109" s="27">
        <v>8566</v>
      </c>
      <c r="N109" s="50"/>
      <c r="O109" s="75">
        <v>5927</v>
      </c>
      <c r="P109" s="77"/>
      <c r="Q109" s="28">
        <v>8630</v>
      </c>
      <c r="R109" s="39"/>
      <c r="S109" s="29">
        <v>8973</v>
      </c>
      <c r="T109" s="67"/>
      <c r="U109" s="93">
        <v>7549</v>
      </c>
      <c r="V109" s="94"/>
      <c r="W109" s="20">
        <v>7648</v>
      </c>
      <c r="X109" s="67"/>
      <c r="Y109" s="93">
        <v>13598</v>
      </c>
      <c r="Z109" s="39"/>
      <c r="AA109" s="20">
        <v>13283</v>
      </c>
      <c r="AB109" s="67"/>
    </row>
    <row r="110" spans="2:28" ht="14.25">
      <c r="B110" s="17" t="s">
        <v>82</v>
      </c>
      <c r="C110" s="30"/>
      <c r="D110" s="40"/>
      <c r="E110" s="20"/>
      <c r="F110" s="50"/>
      <c r="G110" s="30"/>
      <c r="H110" s="40"/>
      <c r="I110" s="20"/>
      <c r="J110" s="20"/>
      <c r="K110" s="26">
        <v>7262</v>
      </c>
      <c r="L110" s="40"/>
      <c r="M110" s="27">
        <v>7501</v>
      </c>
      <c r="N110" s="50"/>
      <c r="O110" s="75">
        <v>3652</v>
      </c>
      <c r="P110" s="77"/>
      <c r="Q110" s="28">
        <v>6049</v>
      </c>
      <c r="R110" s="39"/>
      <c r="S110" s="29">
        <v>6831</v>
      </c>
      <c r="T110" s="67"/>
      <c r="U110" s="93">
        <v>6884</v>
      </c>
      <c r="V110" s="94"/>
      <c r="W110" s="20">
        <v>6946</v>
      </c>
      <c r="X110" s="67"/>
      <c r="Y110" s="93">
        <v>7726</v>
      </c>
      <c r="Z110" s="39"/>
      <c r="AA110" s="20">
        <v>6906</v>
      </c>
      <c r="AB110" s="67"/>
    </row>
    <row r="111" spans="2:28" ht="14.25">
      <c r="B111" s="17" t="s">
        <v>89</v>
      </c>
      <c r="C111" s="30"/>
      <c r="D111" s="40"/>
      <c r="E111" s="20"/>
      <c r="F111" s="50"/>
      <c r="G111" s="30"/>
      <c r="H111" s="40"/>
      <c r="I111" s="20"/>
      <c r="J111" s="20"/>
      <c r="K111" s="26">
        <v>4821</v>
      </c>
      <c r="L111" s="40"/>
      <c r="M111" s="27">
        <v>4734</v>
      </c>
      <c r="N111" s="50"/>
      <c r="O111" s="75">
        <v>33397608</v>
      </c>
      <c r="P111" s="77"/>
      <c r="Q111" s="28">
        <v>4069</v>
      </c>
      <c r="R111" s="39"/>
      <c r="S111" s="29">
        <v>4847</v>
      </c>
      <c r="T111" s="67"/>
      <c r="U111" s="93">
        <v>5020</v>
      </c>
      <c r="V111" s="94"/>
      <c r="W111" s="20">
        <v>5248</v>
      </c>
      <c r="X111" s="67"/>
      <c r="Y111" s="93">
        <v>5045</v>
      </c>
      <c r="Z111" s="39"/>
      <c r="AA111" s="20">
        <v>5756</v>
      </c>
      <c r="AB111" s="67"/>
    </row>
    <row r="112" spans="2:28" ht="14.25">
      <c r="B112" s="17" t="s">
        <v>83</v>
      </c>
      <c r="C112" s="30"/>
      <c r="D112" s="40"/>
      <c r="E112" s="20"/>
      <c r="F112" s="50"/>
      <c r="G112" s="30"/>
      <c r="H112" s="40"/>
      <c r="I112" s="20"/>
      <c r="J112" s="20"/>
      <c r="K112" s="26">
        <v>49690372</v>
      </c>
      <c r="L112" s="40"/>
      <c r="M112" s="27">
        <v>45988591</v>
      </c>
      <c r="N112" s="50"/>
      <c r="O112" s="75"/>
      <c r="P112" s="77"/>
      <c r="Q112" s="28">
        <v>45442848</v>
      </c>
      <c r="R112" s="39"/>
      <c r="S112" s="29">
        <v>47010398</v>
      </c>
      <c r="T112" s="67"/>
      <c r="U112" s="93">
        <v>57749232</v>
      </c>
      <c r="V112" s="94"/>
      <c r="W112" s="20">
        <v>74387501</v>
      </c>
      <c r="X112" s="67"/>
      <c r="Y112" s="93">
        <v>63106937</v>
      </c>
      <c r="Z112" s="39"/>
      <c r="AA112" s="20">
        <v>56834847</v>
      </c>
      <c r="AB112" s="67"/>
    </row>
    <row r="113" spans="3:28" ht="14.25">
      <c r="C113" s="30"/>
      <c r="D113" s="40"/>
      <c r="E113" s="20"/>
      <c r="F113" s="50"/>
      <c r="G113" s="30"/>
      <c r="H113" s="40"/>
      <c r="I113" s="20"/>
      <c r="J113" s="20"/>
      <c r="K113" s="26"/>
      <c r="L113" s="40"/>
      <c r="M113" s="27"/>
      <c r="N113" s="50"/>
      <c r="O113" s="75"/>
      <c r="P113" s="77"/>
      <c r="Q113" s="28"/>
      <c r="R113" s="39"/>
      <c r="S113" s="29"/>
      <c r="T113" s="67"/>
      <c r="U113" s="93"/>
      <c r="V113" s="94"/>
      <c r="W113" s="20"/>
      <c r="X113" s="67"/>
      <c r="Y113" s="93"/>
      <c r="Z113" s="39"/>
      <c r="AA113" s="20"/>
      <c r="AB113" s="67"/>
    </row>
    <row r="114" spans="1:28" ht="14.25">
      <c r="A114" s="5" t="s">
        <v>102</v>
      </c>
      <c r="B114" s="17" t="s">
        <v>44</v>
      </c>
      <c r="C114" s="30"/>
      <c r="D114" s="40"/>
      <c r="E114" s="20"/>
      <c r="F114" s="50"/>
      <c r="G114" s="30"/>
      <c r="H114" s="40"/>
      <c r="I114" s="20"/>
      <c r="J114" s="20"/>
      <c r="K114" s="26">
        <v>12192</v>
      </c>
      <c r="L114" s="39">
        <v>39962.39586805556</v>
      </c>
      <c r="M114" s="27">
        <v>12408</v>
      </c>
      <c r="N114" s="67">
        <v>39983.66667824074</v>
      </c>
      <c r="O114" s="75">
        <v>12012</v>
      </c>
      <c r="P114" s="78">
        <v>39990.66668981482</v>
      </c>
      <c r="Q114" s="28">
        <v>32416</v>
      </c>
      <c r="R114" s="39">
        <v>40007.39587962963</v>
      </c>
      <c r="S114" s="29">
        <v>12460</v>
      </c>
      <c r="T114" s="67">
        <v>40042.666666666664</v>
      </c>
      <c r="U114" s="98">
        <v>12559</v>
      </c>
      <c r="V114" s="94">
        <v>40079.66673611111</v>
      </c>
      <c r="W114" s="20">
        <v>12452</v>
      </c>
      <c r="X114" s="67">
        <v>40087.41670138889</v>
      </c>
      <c r="Y114" s="93">
        <v>27929</v>
      </c>
      <c r="Z114" s="39">
        <v>40134.39587962963</v>
      </c>
      <c r="AA114" s="20">
        <v>18246</v>
      </c>
      <c r="AB114" s="67">
        <v>40162.666666666664</v>
      </c>
    </row>
    <row r="115" spans="2:28" ht="14.25">
      <c r="B115" s="17" t="s">
        <v>80</v>
      </c>
      <c r="C115" s="30"/>
      <c r="D115" s="40"/>
      <c r="E115" s="20"/>
      <c r="F115" s="50"/>
      <c r="G115" s="30"/>
      <c r="H115" s="40"/>
      <c r="I115" s="20"/>
      <c r="J115" s="20"/>
      <c r="K115" s="26">
        <v>12000</v>
      </c>
      <c r="L115" s="39"/>
      <c r="M115" s="27">
        <v>11999</v>
      </c>
      <c r="N115" s="67"/>
      <c r="O115" s="75">
        <v>8901</v>
      </c>
      <c r="P115" s="78"/>
      <c r="Q115" s="28">
        <v>11443</v>
      </c>
      <c r="R115" s="39"/>
      <c r="S115" s="29">
        <v>11999</v>
      </c>
      <c r="T115" s="67"/>
      <c r="U115" s="93">
        <v>12001</v>
      </c>
      <c r="V115" s="94"/>
      <c r="W115" s="20">
        <v>12010</v>
      </c>
      <c r="X115" s="67"/>
      <c r="Y115" s="93">
        <v>18000</v>
      </c>
      <c r="Z115" s="39"/>
      <c r="AA115" s="20">
        <v>18000</v>
      </c>
      <c r="AB115" s="67"/>
    </row>
    <row r="116" spans="2:28" ht="14.25">
      <c r="B116" s="17" t="s">
        <v>88</v>
      </c>
      <c r="C116" s="30"/>
      <c r="D116" s="40"/>
      <c r="E116" s="20"/>
      <c r="F116" s="50"/>
      <c r="G116" s="30"/>
      <c r="H116" s="40"/>
      <c r="I116" s="20"/>
      <c r="J116" s="20"/>
      <c r="K116" s="26">
        <v>11161</v>
      </c>
      <c r="L116" s="40"/>
      <c r="M116" s="27">
        <v>9781</v>
      </c>
      <c r="N116" s="50"/>
      <c r="O116" s="75">
        <v>6626</v>
      </c>
      <c r="P116" s="77"/>
      <c r="Q116" s="28">
        <v>9546</v>
      </c>
      <c r="R116" s="39"/>
      <c r="S116" s="29">
        <v>11685</v>
      </c>
      <c r="T116" s="67"/>
      <c r="U116" s="93">
        <v>10470</v>
      </c>
      <c r="V116" s="94"/>
      <c r="W116" s="20">
        <v>11997</v>
      </c>
      <c r="X116" s="67"/>
      <c r="Y116" s="93">
        <v>14728</v>
      </c>
      <c r="Z116" s="39"/>
      <c r="AA116" s="20">
        <v>14767</v>
      </c>
      <c r="AB116" s="67"/>
    </row>
    <row r="117" spans="2:28" ht="14.25">
      <c r="B117" s="17" t="s">
        <v>82</v>
      </c>
      <c r="C117" s="30"/>
      <c r="D117" s="40"/>
      <c r="E117" s="20"/>
      <c r="F117" s="50"/>
      <c r="G117" s="30"/>
      <c r="H117" s="40"/>
      <c r="I117" s="20"/>
      <c r="J117" s="20"/>
      <c r="K117" s="26">
        <v>7842</v>
      </c>
      <c r="L117" s="40"/>
      <c r="M117" s="27">
        <v>8520</v>
      </c>
      <c r="N117" s="50"/>
      <c r="O117" s="75">
        <v>4197</v>
      </c>
      <c r="P117" s="77"/>
      <c r="Q117" s="28">
        <v>7001</v>
      </c>
      <c r="R117" s="39"/>
      <c r="S117" s="29">
        <v>8424</v>
      </c>
      <c r="T117" s="67"/>
      <c r="U117" s="93">
        <v>9034</v>
      </c>
      <c r="V117" s="94"/>
      <c r="W117" s="20">
        <v>10204</v>
      </c>
      <c r="X117" s="67"/>
      <c r="Y117" s="93">
        <v>10750</v>
      </c>
      <c r="Z117" s="39"/>
      <c r="AA117" s="20">
        <v>8974</v>
      </c>
      <c r="AB117" s="67"/>
    </row>
    <row r="118" spans="2:28" ht="14.25">
      <c r="B118" s="17" t="s">
        <v>89</v>
      </c>
      <c r="C118" s="30"/>
      <c r="D118" s="40"/>
      <c r="E118" s="20"/>
      <c r="F118" s="50"/>
      <c r="G118" s="30"/>
      <c r="H118" s="40"/>
      <c r="I118" s="20"/>
      <c r="J118" s="20"/>
      <c r="K118" s="26">
        <v>5547</v>
      </c>
      <c r="L118" s="40"/>
      <c r="M118" s="27">
        <v>5675</v>
      </c>
      <c r="N118" s="50"/>
      <c r="O118" s="75">
        <v>41769330</v>
      </c>
      <c r="P118" s="77"/>
      <c r="Q118" s="28">
        <v>4731</v>
      </c>
      <c r="R118" s="39"/>
      <c r="S118" s="29">
        <v>6129</v>
      </c>
      <c r="T118" s="67"/>
      <c r="U118" s="93">
        <v>6232</v>
      </c>
      <c r="V118" s="94"/>
      <c r="W118" s="20">
        <v>6805</v>
      </c>
      <c r="X118" s="67"/>
      <c r="Y118" s="93">
        <v>6502</v>
      </c>
      <c r="Z118" s="39"/>
      <c r="AA118" s="20">
        <v>6900</v>
      </c>
      <c r="AB118" s="67"/>
    </row>
    <row r="119" spans="2:28" ht="14.25">
      <c r="B119" s="17" t="s">
        <v>83</v>
      </c>
      <c r="C119" s="30"/>
      <c r="D119" s="40"/>
      <c r="E119" s="20"/>
      <c r="F119" s="50"/>
      <c r="G119" s="30"/>
      <c r="H119" s="40"/>
      <c r="I119" s="20"/>
      <c r="J119" s="20"/>
      <c r="K119" s="26">
        <v>59669062</v>
      </c>
      <c r="L119" s="40"/>
      <c r="M119" s="27">
        <v>54847570</v>
      </c>
      <c r="N119" s="50"/>
      <c r="O119" s="75"/>
      <c r="P119" s="77"/>
      <c r="Q119" s="28">
        <v>52794379</v>
      </c>
      <c r="R119" s="39"/>
      <c r="S119" s="29">
        <v>79324860</v>
      </c>
      <c r="T119" s="67"/>
      <c r="U119" s="93">
        <v>67925461</v>
      </c>
      <c r="V119" s="94"/>
      <c r="W119" s="20">
        <v>87785147</v>
      </c>
      <c r="X119" s="67"/>
      <c r="Y119" s="93">
        <v>79043232</v>
      </c>
      <c r="Z119" s="39"/>
      <c r="AA119" s="20">
        <v>69469087</v>
      </c>
      <c r="AB119" s="67"/>
    </row>
    <row r="120" spans="3:28" ht="14.25">
      <c r="C120" s="30"/>
      <c r="D120" s="40"/>
      <c r="E120" s="20"/>
      <c r="F120" s="50"/>
      <c r="G120" s="30"/>
      <c r="H120" s="40"/>
      <c r="I120" s="20"/>
      <c r="J120" s="20"/>
      <c r="K120" s="30"/>
      <c r="L120" s="40"/>
      <c r="M120" s="20"/>
      <c r="N120" s="50"/>
      <c r="O120" s="75"/>
      <c r="P120" s="77"/>
      <c r="R120" s="39"/>
      <c r="S120" s="29"/>
      <c r="T120" s="67"/>
      <c r="U120" s="93"/>
      <c r="V120" s="94"/>
      <c r="W120" s="20"/>
      <c r="X120" s="67"/>
      <c r="Y120" s="93"/>
      <c r="Z120" s="39"/>
      <c r="AA120" s="20"/>
      <c r="AB120" s="67"/>
    </row>
    <row r="121" spans="1:28" ht="14.25">
      <c r="A121" s="5" t="s">
        <v>75</v>
      </c>
      <c r="B121" s="17" t="s">
        <v>44</v>
      </c>
      <c r="C121" s="5"/>
      <c r="D121" s="5"/>
      <c r="E121" s="20"/>
      <c r="F121" s="50"/>
      <c r="G121" s="5"/>
      <c r="H121" s="5"/>
      <c r="I121" s="20"/>
      <c r="J121" s="50"/>
      <c r="K121" s="30">
        <v>23684</v>
      </c>
      <c r="L121" s="39">
        <v>39946.395891203705</v>
      </c>
      <c r="M121" s="20">
        <v>24632</v>
      </c>
      <c r="N121" s="67">
        <v>39979.39587962963</v>
      </c>
      <c r="O121" s="75">
        <v>19178</v>
      </c>
      <c r="P121" s="78">
        <v>39990.39586805556</v>
      </c>
      <c r="Q121" s="26">
        <v>20807</v>
      </c>
      <c r="R121" s="39">
        <v>40000.39587962963</v>
      </c>
      <c r="S121" s="29">
        <v>27135</v>
      </c>
      <c r="T121" s="67">
        <v>40050.41667824074</v>
      </c>
      <c r="U121" s="93">
        <v>77337</v>
      </c>
      <c r="V121" s="94">
        <v>40072.45479166666</v>
      </c>
      <c r="W121" s="20">
        <v>29243</v>
      </c>
      <c r="X121" s="67">
        <v>40113.416666666664</v>
      </c>
      <c r="Y121" s="93">
        <v>76371</v>
      </c>
      <c r="Z121" s="39">
        <v>40121.509039351855</v>
      </c>
      <c r="AA121" s="20">
        <v>46997</v>
      </c>
      <c r="AB121" s="67">
        <v>40165.66672453703</v>
      </c>
    </row>
    <row r="122" spans="2:28" ht="14.25">
      <c r="B122" s="17" t="s">
        <v>80</v>
      </c>
      <c r="C122" s="30">
        <v>9035</v>
      </c>
      <c r="D122" s="39">
        <v>39818.395891203705</v>
      </c>
      <c r="E122" s="20">
        <v>10309</v>
      </c>
      <c r="F122" s="67">
        <v>39869.416666666664</v>
      </c>
      <c r="G122" s="30">
        <v>10256</v>
      </c>
      <c r="H122" s="39">
        <v>39903.666608796295</v>
      </c>
      <c r="I122" s="27">
        <v>10365</v>
      </c>
      <c r="J122" s="67">
        <v>39931.416666666664</v>
      </c>
      <c r="K122" s="30">
        <v>11994</v>
      </c>
      <c r="L122" s="39">
        <v>39959.416666666664</v>
      </c>
      <c r="M122" s="20">
        <v>12066</v>
      </c>
      <c r="N122" s="67">
        <v>39990.666608796295</v>
      </c>
      <c r="O122" s="75">
        <v>12066</v>
      </c>
      <c r="P122" s="78">
        <v>39990.666608796295</v>
      </c>
      <c r="Q122" s="26">
        <v>10039</v>
      </c>
      <c r="R122" s="39">
        <v>40000.395833333336</v>
      </c>
      <c r="S122" s="29">
        <v>13188</v>
      </c>
      <c r="T122" s="67">
        <v>40050.416666666664</v>
      </c>
      <c r="U122" s="93">
        <v>33231</v>
      </c>
      <c r="V122" s="94">
        <v>40072.45480324074</v>
      </c>
      <c r="W122" s="20">
        <v>13277</v>
      </c>
      <c r="X122" s="67">
        <v>40113.416666666664</v>
      </c>
      <c r="Y122" s="93">
        <v>75218</v>
      </c>
      <c r="Z122" s="39">
        <v>40121.50902777778</v>
      </c>
      <c r="AA122" s="20">
        <v>12042</v>
      </c>
      <c r="AB122" s="67">
        <v>40165.395833333336</v>
      </c>
    </row>
    <row r="123" spans="2:28" ht="14.25">
      <c r="B123" s="17" t="s">
        <v>88</v>
      </c>
      <c r="C123" s="30">
        <v>4571</v>
      </c>
      <c r="D123" s="39">
        <v>39842.416666666664</v>
      </c>
      <c r="E123" s="20">
        <v>6637</v>
      </c>
      <c r="F123" s="67">
        <v>39869.416666666664</v>
      </c>
      <c r="G123" s="30">
        <v>7113</v>
      </c>
      <c r="H123" s="39">
        <v>39903.666493055556</v>
      </c>
      <c r="I123" s="27">
        <v>6600</v>
      </c>
      <c r="J123" s="67">
        <v>39912.666493055556</v>
      </c>
      <c r="K123" s="30">
        <v>8523</v>
      </c>
      <c r="L123" s="39">
        <v>39959.416666666664</v>
      </c>
      <c r="M123" s="20">
        <v>7568</v>
      </c>
      <c r="N123" s="67">
        <v>39990.666493055556</v>
      </c>
      <c r="O123" s="75">
        <v>7568</v>
      </c>
      <c r="P123" s="78">
        <v>39990.666493055556</v>
      </c>
      <c r="Q123" s="26">
        <v>5597</v>
      </c>
      <c r="R123" s="39">
        <v>39996.66631944444</v>
      </c>
      <c r="S123" s="29">
        <v>9624</v>
      </c>
      <c r="T123" s="67">
        <v>40050.416666666664</v>
      </c>
      <c r="U123" s="93">
        <v>18174</v>
      </c>
      <c r="V123" s="94">
        <v>40072.4546875</v>
      </c>
      <c r="W123" s="20">
        <v>7626</v>
      </c>
      <c r="X123" s="67">
        <v>40115.666493055556</v>
      </c>
      <c r="Y123" s="93">
        <v>69104</v>
      </c>
      <c r="Z123" s="39">
        <v>40121.508680555555</v>
      </c>
      <c r="AA123" s="20">
        <v>7187</v>
      </c>
      <c r="AB123" s="67">
        <v>40151.489583333336</v>
      </c>
    </row>
    <row r="124" spans="2:28" ht="14.25">
      <c r="B124" s="17" t="s">
        <v>82</v>
      </c>
      <c r="C124" s="30">
        <v>3468</v>
      </c>
      <c r="D124" s="39">
        <v>39833.665972222225</v>
      </c>
      <c r="E124" s="20">
        <v>3809</v>
      </c>
      <c r="F124" s="67">
        <v>39871.665972222225</v>
      </c>
      <c r="G124" s="30">
        <v>5044</v>
      </c>
      <c r="H124" s="39">
        <v>39882.665972222225</v>
      </c>
      <c r="I124" s="27">
        <v>5130</v>
      </c>
      <c r="J124" s="67">
        <v>39923.665972222225</v>
      </c>
      <c r="K124" s="30">
        <v>5613</v>
      </c>
      <c r="L124" s="39">
        <v>39962.665972222225</v>
      </c>
      <c r="M124" s="20">
        <v>5156</v>
      </c>
      <c r="N124" s="67">
        <v>39990.665972222225</v>
      </c>
      <c r="O124" s="75">
        <v>5156</v>
      </c>
      <c r="P124" s="78">
        <v>39990.665972222225</v>
      </c>
      <c r="Q124" s="26">
        <v>4814</v>
      </c>
      <c r="R124" s="39">
        <v>39996.665972222225</v>
      </c>
      <c r="S124" s="29">
        <v>4502</v>
      </c>
      <c r="T124" s="67">
        <v>40050.416666666664</v>
      </c>
      <c r="U124" s="93">
        <v>4543</v>
      </c>
      <c r="V124" s="94">
        <v>40072.45416666667</v>
      </c>
      <c r="W124" s="20">
        <v>5167</v>
      </c>
      <c r="X124" s="67">
        <v>40087.416666666664</v>
      </c>
      <c r="Y124" s="93">
        <v>34440</v>
      </c>
      <c r="Z124" s="39">
        <v>40121.50833333333</v>
      </c>
      <c r="AA124" s="20">
        <v>4310</v>
      </c>
      <c r="AB124" s="67">
        <v>40165.665972222225</v>
      </c>
    </row>
    <row r="125" spans="2:28" ht="14.25">
      <c r="B125" s="17" t="s">
        <v>89</v>
      </c>
      <c r="C125" s="30">
        <v>2899</v>
      </c>
      <c r="D125" s="39">
        <v>39833.663194444445</v>
      </c>
      <c r="E125" s="20">
        <v>2873</v>
      </c>
      <c r="F125" s="67">
        <v>39871.663194444445</v>
      </c>
      <c r="G125" s="30">
        <v>3303</v>
      </c>
      <c r="H125" s="39">
        <v>39895.663194444445</v>
      </c>
      <c r="I125" s="27">
        <v>3669</v>
      </c>
      <c r="J125" s="67">
        <v>39923.663194444445</v>
      </c>
      <c r="K125" s="30">
        <v>3540</v>
      </c>
      <c r="L125" s="39">
        <v>39962.663194444445</v>
      </c>
      <c r="M125" s="20">
        <v>3491</v>
      </c>
      <c r="N125" s="67">
        <v>39965.663194444445</v>
      </c>
      <c r="O125" s="75">
        <v>3221</v>
      </c>
      <c r="P125" s="78">
        <v>39990.663194444445</v>
      </c>
      <c r="Q125" s="26">
        <v>3233</v>
      </c>
      <c r="R125" s="39">
        <v>39996.663194444445</v>
      </c>
      <c r="S125" s="29">
        <v>2524</v>
      </c>
      <c r="T125" s="67">
        <v>40029.663194444445</v>
      </c>
      <c r="U125" s="93">
        <v>2708</v>
      </c>
      <c r="V125" s="94">
        <v>40057.663194444445</v>
      </c>
      <c r="W125" s="20">
        <v>3265</v>
      </c>
      <c r="X125" s="67">
        <v>40116.663194444445</v>
      </c>
      <c r="Y125" s="93">
        <v>11250</v>
      </c>
      <c r="Z125" s="39">
        <v>40121.506944444445</v>
      </c>
      <c r="AA125" s="20">
        <v>2634</v>
      </c>
      <c r="AB125" s="67">
        <v>40165.663194444445</v>
      </c>
    </row>
    <row r="126" spans="2:28" ht="14.25">
      <c r="B126" s="29" t="s">
        <v>83</v>
      </c>
      <c r="C126" s="30">
        <v>24640891</v>
      </c>
      <c r="D126" s="45">
        <v>39828</v>
      </c>
      <c r="E126" s="20">
        <v>27667703</v>
      </c>
      <c r="F126" s="68">
        <v>39864</v>
      </c>
      <c r="G126" s="30">
        <v>26190447</v>
      </c>
      <c r="H126" s="45">
        <v>39890</v>
      </c>
      <c r="I126" s="25">
        <v>25083339</v>
      </c>
      <c r="J126" s="68">
        <v>39905</v>
      </c>
      <c r="K126" s="30">
        <v>26521184</v>
      </c>
      <c r="L126" s="45">
        <v>39940</v>
      </c>
      <c r="M126" s="20">
        <v>21595473</v>
      </c>
      <c r="N126" s="68">
        <v>39965</v>
      </c>
      <c r="O126" s="75">
        <v>15883931</v>
      </c>
      <c r="P126" s="81">
        <v>39990</v>
      </c>
      <c r="Q126" s="28">
        <v>20956951</v>
      </c>
      <c r="R126" s="45">
        <v>40002</v>
      </c>
      <c r="S126" s="29">
        <v>18854482</v>
      </c>
      <c r="T126" s="68">
        <v>40031</v>
      </c>
      <c r="U126" s="93">
        <v>20418498</v>
      </c>
      <c r="V126" s="88">
        <v>40057</v>
      </c>
      <c r="W126" s="20">
        <v>23970918</v>
      </c>
      <c r="X126" s="68">
        <v>40116</v>
      </c>
      <c r="Y126" s="93">
        <v>21116414</v>
      </c>
      <c r="Z126" s="88">
        <v>40119</v>
      </c>
      <c r="AA126" s="20">
        <v>19551027</v>
      </c>
      <c r="AB126" s="68">
        <v>40151</v>
      </c>
    </row>
    <row r="127" spans="2:28" ht="14.25">
      <c r="B127" s="29"/>
      <c r="C127" s="30"/>
      <c r="D127" s="45"/>
      <c r="E127" s="20"/>
      <c r="F127" s="68"/>
      <c r="G127" s="30"/>
      <c r="H127" s="45"/>
      <c r="I127" s="25"/>
      <c r="J127" s="68"/>
      <c r="K127" s="30"/>
      <c r="L127" s="45"/>
      <c r="M127" s="20"/>
      <c r="N127" s="68"/>
      <c r="O127" s="75"/>
      <c r="P127" s="81"/>
      <c r="Q127" s="28"/>
      <c r="R127" s="39"/>
      <c r="S127" s="29"/>
      <c r="T127" s="67"/>
      <c r="U127" s="93"/>
      <c r="V127" s="94"/>
      <c r="W127" s="29"/>
      <c r="X127" s="67"/>
      <c r="Y127" s="93"/>
      <c r="Z127" s="39"/>
      <c r="AA127" s="20"/>
      <c r="AB127" s="67"/>
    </row>
    <row r="128" spans="1:28" ht="14.25">
      <c r="A128" s="5" t="s">
        <v>77</v>
      </c>
      <c r="B128" s="17" t="s">
        <v>80</v>
      </c>
      <c r="C128" s="26"/>
      <c r="D128" s="39"/>
      <c r="E128" s="27"/>
      <c r="F128" s="67"/>
      <c r="G128" s="26"/>
      <c r="H128" s="39"/>
      <c r="I128" s="27"/>
      <c r="J128" s="67"/>
      <c r="K128" s="26"/>
      <c r="L128" s="39"/>
      <c r="M128" s="27">
        <v>67322</v>
      </c>
      <c r="N128" s="67">
        <v>39994.416666666664</v>
      </c>
      <c r="O128" s="75"/>
      <c r="P128" s="78"/>
      <c r="Q128" s="26">
        <v>58419</v>
      </c>
      <c r="R128" s="39">
        <v>40022.416666666664</v>
      </c>
      <c r="S128" s="29">
        <v>90295</v>
      </c>
      <c r="T128" s="67">
        <v>40050.416666666664</v>
      </c>
      <c r="U128" s="93">
        <v>69584</v>
      </c>
      <c r="V128" s="94">
        <v>40085.416666666664</v>
      </c>
      <c r="W128" s="20">
        <v>87895</v>
      </c>
      <c r="X128" s="67">
        <v>40113.416666666664</v>
      </c>
      <c r="Y128" s="93">
        <v>103138</v>
      </c>
      <c r="Z128" s="47">
        <v>40141.416666666664</v>
      </c>
      <c r="AA128" s="20">
        <v>71995</v>
      </c>
      <c r="AB128" s="70">
        <v>40151.489583333336</v>
      </c>
    </row>
    <row r="129" spans="2:28" ht="14.25">
      <c r="B129" s="17" t="s">
        <v>88</v>
      </c>
      <c r="C129" s="26"/>
      <c r="D129" s="39"/>
      <c r="E129" s="27"/>
      <c r="F129" s="67"/>
      <c r="G129" s="26"/>
      <c r="H129" s="39"/>
      <c r="I129" s="27"/>
      <c r="J129" s="67"/>
      <c r="K129" s="26"/>
      <c r="L129" s="39"/>
      <c r="M129" s="27">
        <v>42372</v>
      </c>
      <c r="N129" s="67">
        <v>39982.41614583333</v>
      </c>
      <c r="O129" s="75"/>
      <c r="P129" s="78"/>
      <c r="Q129" s="26">
        <v>41260</v>
      </c>
      <c r="R129" s="39">
        <v>40021.416666666664</v>
      </c>
      <c r="S129" s="29">
        <v>68550</v>
      </c>
      <c r="T129" s="67">
        <v>40050.416666666664</v>
      </c>
      <c r="U129" s="93">
        <v>46928</v>
      </c>
      <c r="V129" s="94">
        <v>40085.416666666664</v>
      </c>
      <c r="W129" s="20">
        <v>52286</v>
      </c>
      <c r="X129" s="67">
        <v>40113.416666666664</v>
      </c>
      <c r="Y129" s="93">
        <v>56045</v>
      </c>
      <c r="Z129" s="47">
        <v>40141.416666666664</v>
      </c>
      <c r="AA129" s="20">
        <v>54736</v>
      </c>
      <c r="AB129" s="70">
        <v>40151.489583333336</v>
      </c>
    </row>
    <row r="130" spans="2:28" ht="14.25">
      <c r="B130" s="17" t="s">
        <v>82</v>
      </c>
      <c r="C130" s="26"/>
      <c r="D130" s="39"/>
      <c r="E130" s="27"/>
      <c r="F130" s="67"/>
      <c r="G130" s="26"/>
      <c r="H130" s="39"/>
      <c r="I130" s="27"/>
      <c r="J130" s="67"/>
      <c r="K130" s="26"/>
      <c r="L130" s="39"/>
      <c r="M130" s="27">
        <v>29910</v>
      </c>
      <c r="N130" s="67">
        <v>39982.415972222225</v>
      </c>
      <c r="O130" s="75"/>
      <c r="P130" s="78"/>
      <c r="Q130" s="26">
        <v>27978</v>
      </c>
      <c r="R130" s="39">
        <v>40021.416666666664</v>
      </c>
      <c r="S130" s="29">
        <v>36117</v>
      </c>
      <c r="T130" s="67">
        <v>40050.416666666664</v>
      </c>
      <c r="U130" s="93">
        <v>37289</v>
      </c>
      <c r="V130" s="94">
        <v>40085.416666666664</v>
      </c>
      <c r="W130" s="20">
        <v>41245</v>
      </c>
      <c r="X130" s="70">
        <v>40087.416666666664</v>
      </c>
      <c r="Y130" s="93">
        <v>40216</v>
      </c>
      <c r="Z130" s="47">
        <v>40141.416666666664</v>
      </c>
      <c r="AA130" s="20">
        <v>32699</v>
      </c>
      <c r="AB130" s="70">
        <v>40151.489583333336</v>
      </c>
    </row>
    <row r="131" spans="2:28" ht="14.25">
      <c r="B131" s="17" t="s">
        <v>89</v>
      </c>
      <c r="C131" s="26"/>
      <c r="D131" s="39"/>
      <c r="E131" s="27"/>
      <c r="F131" s="67"/>
      <c r="G131" s="26"/>
      <c r="H131" s="39"/>
      <c r="I131" s="27"/>
      <c r="J131" s="67"/>
      <c r="K131" s="26"/>
      <c r="L131" s="39"/>
      <c r="M131" s="27">
        <v>16188</v>
      </c>
      <c r="N131" s="67">
        <v>39994.416666666664</v>
      </c>
      <c r="O131" s="75"/>
      <c r="P131" s="78"/>
      <c r="Q131" s="26">
        <v>17067</v>
      </c>
      <c r="R131" s="39">
        <v>40008.399305555555</v>
      </c>
      <c r="S131" s="29">
        <v>20942</v>
      </c>
      <c r="T131" s="67">
        <v>40050.416666666664</v>
      </c>
      <c r="U131" s="93">
        <v>22831</v>
      </c>
      <c r="V131" s="94">
        <v>40085.416666666664</v>
      </c>
      <c r="W131" s="20">
        <v>25156</v>
      </c>
      <c r="X131" s="70">
        <v>40113.416666666664</v>
      </c>
      <c r="Y131" s="93">
        <v>21106</v>
      </c>
      <c r="Z131" s="39">
        <v>40121.604166666664</v>
      </c>
      <c r="AA131" s="20">
        <v>23850</v>
      </c>
      <c r="AB131" s="70">
        <v>40151.489583333336</v>
      </c>
    </row>
    <row r="132" spans="2:28" ht="14.25">
      <c r="B132" s="17" t="s">
        <v>83</v>
      </c>
      <c r="C132" s="26"/>
      <c r="D132" s="45"/>
      <c r="E132" s="27"/>
      <c r="F132" s="68"/>
      <c r="G132" s="26"/>
      <c r="H132" s="45"/>
      <c r="I132" s="27"/>
      <c r="J132" s="68"/>
      <c r="K132" s="26"/>
      <c r="L132" s="45"/>
      <c r="M132" s="27">
        <v>186709328</v>
      </c>
      <c r="N132" s="68">
        <v>39981</v>
      </c>
      <c r="O132" s="75"/>
      <c r="P132" s="81"/>
      <c r="Q132" s="26">
        <v>195138829</v>
      </c>
      <c r="R132" s="45">
        <v>40002</v>
      </c>
      <c r="S132" s="29">
        <v>198289046</v>
      </c>
      <c r="T132" s="68">
        <v>40037</v>
      </c>
      <c r="U132" s="93">
        <v>229682521</v>
      </c>
      <c r="V132" s="88">
        <v>40057</v>
      </c>
      <c r="W132" s="20">
        <v>296932896</v>
      </c>
      <c r="X132" s="68">
        <v>40116</v>
      </c>
      <c r="Y132" s="93">
        <v>262238187</v>
      </c>
      <c r="Z132" s="88">
        <v>40119</v>
      </c>
      <c r="AA132" s="20">
        <v>215608975</v>
      </c>
      <c r="AB132" s="68">
        <v>40151</v>
      </c>
    </row>
    <row r="133" spans="3:28" ht="14.25">
      <c r="C133" s="30"/>
      <c r="D133" s="40"/>
      <c r="E133" s="20"/>
      <c r="F133" s="50"/>
      <c r="G133" s="30"/>
      <c r="H133" s="40"/>
      <c r="I133" s="20"/>
      <c r="J133" s="20"/>
      <c r="K133" s="26"/>
      <c r="L133" s="40"/>
      <c r="M133" s="27"/>
      <c r="N133" s="50"/>
      <c r="O133" s="75"/>
      <c r="P133" s="77"/>
      <c r="R133" s="39"/>
      <c r="S133" s="29"/>
      <c r="T133" s="29"/>
      <c r="U133" s="93"/>
      <c r="V133" s="93"/>
      <c r="W133" s="20"/>
      <c r="X133" s="67"/>
      <c r="Y133" s="93"/>
      <c r="Z133" s="39"/>
      <c r="AA133" s="20"/>
      <c r="AB133" s="67"/>
    </row>
    <row r="134" spans="1:28" ht="14.25">
      <c r="A134" s="5" t="s">
        <v>103</v>
      </c>
      <c r="B134" s="17" t="s">
        <v>44</v>
      </c>
      <c r="C134" s="5"/>
      <c r="D134" s="5"/>
      <c r="E134" s="20"/>
      <c r="F134" s="50"/>
      <c r="G134" s="30"/>
      <c r="H134" s="40"/>
      <c r="I134" s="20"/>
      <c r="J134" s="20"/>
      <c r="K134" s="26"/>
      <c r="L134" s="39"/>
      <c r="M134" s="20">
        <v>43424</v>
      </c>
      <c r="N134" s="67">
        <v>39994.416666666664</v>
      </c>
      <c r="O134" s="75">
        <v>38274</v>
      </c>
      <c r="P134" s="78">
        <v>39990.65277777778</v>
      </c>
      <c r="Q134" s="26">
        <v>44587</v>
      </c>
      <c r="R134" s="39">
        <v>40014.653182870374</v>
      </c>
      <c r="S134" s="29">
        <v>47150</v>
      </c>
      <c r="T134" s="67">
        <v>40039.4131712963</v>
      </c>
      <c r="U134" s="93">
        <v>52653</v>
      </c>
      <c r="V134" s="94">
        <v>40057.6596412037</v>
      </c>
      <c r="W134" s="20">
        <v>59473</v>
      </c>
      <c r="X134" s="67">
        <v>40102.4131712963</v>
      </c>
      <c r="Y134" s="93">
        <v>62970</v>
      </c>
      <c r="Z134" s="39">
        <v>40121.41667824074</v>
      </c>
      <c r="AA134" s="20">
        <v>52995</v>
      </c>
      <c r="AB134" s="67">
        <v>40155.64150462963</v>
      </c>
    </row>
    <row r="135" spans="2:28" ht="14.25">
      <c r="B135" s="17" t="s">
        <v>80</v>
      </c>
      <c r="C135" s="5"/>
      <c r="D135" s="5"/>
      <c r="E135" s="20"/>
      <c r="F135" s="50"/>
      <c r="G135" s="30"/>
      <c r="H135" s="40"/>
      <c r="I135" s="20"/>
      <c r="J135" s="20"/>
      <c r="K135" s="26"/>
      <c r="L135" s="40"/>
      <c r="M135" s="20">
        <v>26243</v>
      </c>
      <c r="N135" s="50"/>
      <c r="O135" s="75"/>
      <c r="P135" s="77"/>
      <c r="Q135" s="26">
        <v>25304</v>
      </c>
      <c r="R135" s="39"/>
      <c r="S135" s="29">
        <v>35631</v>
      </c>
      <c r="T135" s="29"/>
      <c r="U135" s="93">
        <v>34043</v>
      </c>
      <c r="V135" s="93"/>
      <c r="W135" s="20">
        <v>37492</v>
      </c>
      <c r="X135" s="67"/>
      <c r="Y135" s="93">
        <v>38520</v>
      </c>
      <c r="Z135" s="39"/>
      <c r="AA135" s="20">
        <v>27382</v>
      </c>
      <c r="AB135" s="67"/>
    </row>
    <row r="136" spans="2:28" ht="14.25">
      <c r="B136" s="17" t="s">
        <v>88</v>
      </c>
      <c r="C136" s="5"/>
      <c r="D136" s="5"/>
      <c r="E136" s="20"/>
      <c r="F136" s="50"/>
      <c r="G136" s="30"/>
      <c r="H136" s="40"/>
      <c r="I136" s="20"/>
      <c r="J136" s="20"/>
      <c r="K136" s="26"/>
      <c r="L136" s="40"/>
      <c r="M136" s="20">
        <v>17844</v>
      </c>
      <c r="N136" s="50"/>
      <c r="O136" s="75"/>
      <c r="P136" s="77"/>
      <c r="Q136" s="26">
        <v>18383</v>
      </c>
      <c r="R136" s="39"/>
      <c r="S136" s="29">
        <v>31034</v>
      </c>
      <c r="T136" s="29"/>
      <c r="U136" s="93">
        <v>24299</v>
      </c>
      <c r="V136" s="93"/>
      <c r="W136" s="20">
        <v>24803</v>
      </c>
      <c r="X136" s="67"/>
      <c r="Y136" s="93">
        <v>24442</v>
      </c>
      <c r="Z136" s="39"/>
      <c r="AA136" s="20">
        <v>22595</v>
      </c>
      <c r="AB136" s="67"/>
    </row>
    <row r="137" spans="2:28" ht="14.25">
      <c r="B137" s="17" t="s">
        <v>82</v>
      </c>
      <c r="C137" s="5"/>
      <c r="D137" s="5"/>
      <c r="E137" s="20"/>
      <c r="F137" s="50"/>
      <c r="G137" s="30"/>
      <c r="H137" s="40"/>
      <c r="I137" s="20"/>
      <c r="J137" s="20"/>
      <c r="K137" s="26"/>
      <c r="L137" s="40"/>
      <c r="M137" s="20">
        <v>11255</v>
      </c>
      <c r="N137" s="50"/>
      <c r="O137" s="75"/>
      <c r="P137" s="77"/>
      <c r="Q137" s="26">
        <v>12416</v>
      </c>
      <c r="R137" s="39"/>
      <c r="S137" s="29">
        <v>16748</v>
      </c>
      <c r="T137" s="29"/>
      <c r="U137" s="93">
        <v>17882</v>
      </c>
      <c r="V137" s="93"/>
      <c r="W137" s="20">
        <v>19004</v>
      </c>
      <c r="X137" s="67"/>
      <c r="Y137" s="93">
        <v>18083</v>
      </c>
      <c r="Z137" s="39"/>
      <c r="AA137" s="20">
        <v>12677</v>
      </c>
      <c r="AB137" s="67"/>
    </row>
    <row r="138" spans="2:28" ht="14.25">
      <c r="B138" s="17" t="s">
        <v>89</v>
      </c>
      <c r="C138" s="5"/>
      <c r="D138" s="5"/>
      <c r="E138" s="20"/>
      <c r="F138" s="50"/>
      <c r="G138" s="30"/>
      <c r="H138" s="40"/>
      <c r="I138" s="20"/>
      <c r="J138" s="20"/>
      <c r="K138" s="26"/>
      <c r="L138" s="40"/>
      <c r="M138" s="20">
        <v>6963</v>
      </c>
      <c r="N138" s="50"/>
      <c r="O138" s="75"/>
      <c r="P138" s="77"/>
      <c r="Q138" s="26">
        <v>7450</v>
      </c>
      <c r="R138" s="39"/>
      <c r="S138" s="29">
        <v>9474</v>
      </c>
      <c r="T138" s="29"/>
      <c r="U138" s="93">
        <v>10622</v>
      </c>
      <c r="V138" s="93"/>
      <c r="W138" s="20">
        <v>11445</v>
      </c>
      <c r="X138" s="67"/>
      <c r="Y138" s="93">
        <v>9983</v>
      </c>
      <c r="Z138" s="39"/>
      <c r="AA138" s="20">
        <v>9543</v>
      </c>
      <c r="AB138" s="67"/>
    </row>
    <row r="139" spans="2:28" ht="14.25">
      <c r="B139" s="17" t="s">
        <v>83</v>
      </c>
      <c r="C139" s="5"/>
      <c r="D139" s="5"/>
      <c r="E139" s="20"/>
      <c r="F139" s="50"/>
      <c r="G139" s="30"/>
      <c r="H139" s="40"/>
      <c r="I139" s="20"/>
      <c r="J139" s="20"/>
      <c r="K139" s="26"/>
      <c r="L139" s="40"/>
      <c r="M139" s="20">
        <v>78629125</v>
      </c>
      <c r="N139" s="50"/>
      <c r="O139" s="75"/>
      <c r="P139" s="77"/>
      <c r="Q139" s="26">
        <v>83847246</v>
      </c>
      <c r="R139" s="39"/>
      <c r="S139" s="29">
        <v>77989411</v>
      </c>
      <c r="T139" s="29"/>
      <c r="U139" s="93">
        <v>104535172</v>
      </c>
      <c r="V139" s="93"/>
      <c r="W139" s="20">
        <v>137552608</v>
      </c>
      <c r="X139" s="67"/>
      <c r="Y139" s="93">
        <v>120494282</v>
      </c>
      <c r="Z139" s="39"/>
      <c r="AA139" s="20">
        <v>85995260</v>
      </c>
      <c r="AB139" s="67"/>
    </row>
    <row r="140" spans="3:28" ht="14.25">
      <c r="C140" s="5"/>
      <c r="D140" s="5"/>
      <c r="E140" s="20"/>
      <c r="F140" s="50"/>
      <c r="G140" s="30"/>
      <c r="H140" s="40"/>
      <c r="I140" s="20"/>
      <c r="J140" s="20"/>
      <c r="K140" s="26"/>
      <c r="L140" s="40"/>
      <c r="M140" s="20"/>
      <c r="N140" s="50"/>
      <c r="O140" s="75"/>
      <c r="P140" s="77"/>
      <c r="Q140" s="26"/>
      <c r="R140" s="39"/>
      <c r="S140" s="29"/>
      <c r="T140" s="29"/>
      <c r="U140" s="93"/>
      <c r="V140" s="93"/>
      <c r="W140" s="20"/>
      <c r="X140" s="67"/>
      <c r="Y140" s="93"/>
      <c r="Z140" s="39"/>
      <c r="AA140" s="20"/>
      <c r="AB140" s="67"/>
    </row>
    <row r="141" spans="1:28" ht="14.25">
      <c r="A141" s="5" t="s">
        <v>104</v>
      </c>
      <c r="B141" s="17" t="s">
        <v>44</v>
      </c>
      <c r="C141" s="5"/>
      <c r="D141" s="5"/>
      <c r="E141" s="20"/>
      <c r="F141" s="50"/>
      <c r="G141" s="30"/>
      <c r="H141" s="40"/>
      <c r="I141" s="20"/>
      <c r="J141" s="20"/>
      <c r="K141" s="26"/>
      <c r="L141" s="71"/>
      <c r="M141" s="20">
        <v>40576</v>
      </c>
      <c r="N141" s="67">
        <v>39982.41614583333</v>
      </c>
      <c r="O141" s="75">
        <v>32468</v>
      </c>
      <c r="P141" s="78">
        <v>39990.4131712963</v>
      </c>
      <c r="Q141" s="26">
        <v>36685</v>
      </c>
      <c r="R141" s="39">
        <v>40021.416666666664</v>
      </c>
      <c r="S141" s="29">
        <v>43752</v>
      </c>
      <c r="T141" s="67">
        <v>40050.41667824074</v>
      </c>
      <c r="U141" s="93">
        <v>45371</v>
      </c>
      <c r="V141" s="94">
        <v>40085.416666666664</v>
      </c>
      <c r="W141" s="20">
        <v>50675</v>
      </c>
      <c r="X141" s="67">
        <v>40112.47920138889</v>
      </c>
      <c r="Y141" s="93">
        <v>60291</v>
      </c>
      <c r="Z141" s="39">
        <v>40141.41668981482</v>
      </c>
      <c r="AA141" s="20">
        <v>53718</v>
      </c>
      <c r="AB141" s="67">
        <v>40151.48960648148</v>
      </c>
    </row>
    <row r="142" spans="2:28" ht="14.25">
      <c r="B142" s="17" t="s">
        <v>80</v>
      </c>
      <c r="C142" s="5"/>
      <c r="D142" s="5"/>
      <c r="E142" s="20"/>
      <c r="F142" s="50"/>
      <c r="G142" s="30"/>
      <c r="H142" s="40"/>
      <c r="I142" s="20"/>
      <c r="J142" s="20"/>
      <c r="K142" s="26"/>
      <c r="L142" s="39"/>
      <c r="M142" s="20">
        <v>20199</v>
      </c>
      <c r="N142" s="50"/>
      <c r="O142" s="75"/>
      <c r="P142" s="77"/>
      <c r="Q142" s="26">
        <v>22523</v>
      </c>
      <c r="R142" s="39"/>
      <c r="S142" s="29">
        <v>35381</v>
      </c>
      <c r="T142" s="29"/>
      <c r="U142" s="93">
        <v>22070</v>
      </c>
      <c r="V142" s="93"/>
      <c r="W142" s="20">
        <v>32087</v>
      </c>
      <c r="X142" s="67"/>
      <c r="Y142" s="93">
        <v>45292</v>
      </c>
      <c r="Z142" s="39"/>
      <c r="AA142" s="20">
        <v>29808</v>
      </c>
      <c r="AB142" s="67"/>
    </row>
    <row r="143" spans="2:28" ht="14.25">
      <c r="B143" s="17" t="s">
        <v>88</v>
      </c>
      <c r="C143" s="5"/>
      <c r="D143" s="5"/>
      <c r="E143" s="20"/>
      <c r="F143" s="50"/>
      <c r="G143" s="30"/>
      <c r="H143" s="40"/>
      <c r="I143" s="20"/>
      <c r="J143" s="20"/>
      <c r="K143" s="26"/>
      <c r="L143" s="40"/>
      <c r="M143" s="20">
        <v>19297</v>
      </c>
      <c r="N143" s="50"/>
      <c r="O143" s="75"/>
      <c r="P143" s="77"/>
      <c r="Q143" s="26">
        <v>13832</v>
      </c>
      <c r="R143" s="39"/>
      <c r="S143" s="29">
        <v>23593</v>
      </c>
      <c r="T143" s="29"/>
      <c r="U143" s="93">
        <v>14965</v>
      </c>
      <c r="V143" s="93"/>
      <c r="W143" s="20">
        <v>18368</v>
      </c>
      <c r="X143" s="67"/>
      <c r="Y143" s="93">
        <v>22120</v>
      </c>
      <c r="Z143" s="39"/>
      <c r="AA143" s="20">
        <v>21472</v>
      </c>
      <c r="AB143" s="67"/>
    </row>
    <row r="144" spans="2:28" ht="14.25">
      <c r="B144" s="17" t="s">
        <v>82</v>
      </c>
      <c r="C144" s="5"/>
      <c r="D144" s="5"/>
      <c r="E144" s="20"/>
      <c r="F144" s="50"/>
      <c r="G144" s="30"/>
      <c r="H144" s="40"/>
      <c r="I144" s="20"/>
      <c r="J144" s="20"/>
      <c r="K144" s="26"/>
      <c r="L144" s="40"/>
      <c r="M144" s="20">
        <v>12406</v>
      </c>
      <c r="N144" s="50"/>
      <c r="O144" s="75"/>
      <c r="P144" s="77"/>
      <c r="Q144" s="26">
        <v>8955</v>
      </c>
      <c r="R144" s="39"/>
      <c r="S144" s="29">
        <v>11720</v>
      </c>
      <c r="T144" s="29"/>
      <c r="U144" s="93">
        <v>12063</v>
      </c>
      <c r="V144" s="93"/>
      <c r="W144" s="20">
        <v>13998</v>
      </c>
      <c r="X144" s="67"/>
      <c r="Y144" s="93">
        <v>14262</v>
      </c>
      <c r="Z144" s="39"/>
      <c r="AA144" s="20">
        <v>12863</v>
      </c>
      <c r="AB144" s="67"/>
    </row>
    <row r="145" spans="2:28" ht="14.25">
      <c r="B145" s="17" t="s">
        <v>89</v>
      </c>
      <c r="C145" s="5"/>
      <c r="D145" s="5"/>
      <c r="E145" s="20"/>
      <c r="F145" s="50"/>
      <c r="G145" s="30"/>
      <c r="H145" s="40"/>
      <c r="I145" s="20"/>
      <c r="J145" s="20"/>
      <c r="K145" s="26"/>
      <c r="L145" s="40"/>
      <c r="M145" s="20">
        <v>5402</v>
      </c>
      <c r="N145" s="50"/>
      <c r="O145" s="75"/>
      <c r="P145" s="77"/>
      <c r="Q145" s="26">
        <v>5568</v>
      </c>
      <c r="R145" s="39"/>
      <c r="S145" s="29">
        <v>6760</v>
      </c>
      <c r="T145" s="29"/>
      <c r="U145" s="93">
        <v>7117</v>
      </c>
      <c r="V145" s="93"/>
      <c r="W145" s="20">
        <v>7968</v>
      </c>
      <c r="X145" s="67"/>
      <c r="Y145" s="93">
        <v>7173</v>
      </c>
      <c r="Z145" s="39"/>
      <c r="AA145" s="20">
        <v>8790</v>
      </c>
      <c r="AB145" s="67"/>
    </row>
    <row r="146" spans="2:28" ht="14.25">
      <c r="B146" s="17" t="s">
        <v>83</v>
      </c>
      <c r="C146" s="5"/>
      <c r="D146" s="5"/>
      <c r="E146" s="20"/>
      <c r="F146" s="50"/>
      <c r="G146" s="30"/>
      <c r="H146" s="40"/>
      <c r="I146" s="20"/>
      <c r="J146" s="20"/>
      <c r="K146" s="26"/>
      <c r="L146" s="40"/>
      <c r="M146" s="20">
        <v>61220571</v>
      </c>
      <c r="N146" s="50"/>
      <c r="O146" s="75"/>
      <c r="P146" s="77"/>
      <c r="Q146" s="26">
        <v>61408628</v>
      </c>
      <c r="R146" s="39"/>
      <c r="S146" s="29">
        <v>74077379</v>
      </c>
      <c r="T146" s="29"/>
      <c r="U146" s="93">
        <v>67706200</v>
      </c>
      <c r="V146" s="93"/>
      <c r="W146" s="20">
        <v>86442764</v>
      </c>
      <c r="X146" s="67"/>
      <c r="Y146" s="93">
        <v>74358301</v>
      </c>
      <c r="Z146" s="39"/>
      <c r="AA146" s="20">
        <v>68913607</v>
      </c>
      <c r="AB146" s="67"/>
    </row>
    <row r="147" spans="3:28" ht="14.25">
      <c r="C147" s="5"/>
      <c r="D147" s="5"/>
      <c r="E147" s="20"/>
      <c r="F147" s="50"/>
      <c r="G147" s="30"/>
      <c r="H147" s="40"/>
      <c r="I147" s="20"/>
      <c r="J147" s="20"/>
      <c r="K147" s="26"/>
      <c r="L147" s="40"/>
      <c r="M147" s="20"/>
      <c r="N147" s="50"/>
      <c r="O147" s="75"/>
      <c r="P147" s="77"/>
      <c r="Q147" s="26"/>
      <c r="R147" s="39"/>
      <c r="S147" s="29"/>
      <c r="T147" s="29"/>
      <c r="U147" s="93"/>
      <c r="V147" s="93"/>
      <c r="W147" s="20"/>
      <c r="X147" s="67"/>
      <c r="Y147" s="93"/>
      <c r="Z147" s="39"/>
      <c r="AB147" s="67"/>
    </row>
    <row r="148" spans="1:28" ht="14.25">
      <c r="A148" s="5" t="s">
        <v>105</v>
      </c>
      <c r="B148" s="17" t="s">
        <v>44</v>
      </c>
      <c r="C148" s="5"/>
      <c r="D148" s="5"/>
      <c r="E148" s="20"/>
      <c r="F148" s="50"/>
      <c r="G148" s="30"/>
      <c r="H148" s="40"/>
      <c r="I148" s="20"/>
      <c r="J148" s="20"/>
      <c r="K148" s="26"/>
      <c r="L148" s="39"/>
      <c r="M148" s="20">
        <v>27503</v>
      </c>
      <c r="N148" s="67">
        <v>39990.666666666664</v>
      </c>
      <c r="O148" s="75">
        <v>27503</v>
      </c>
      <c r="P148" s="78">
        <v>39990.666666666664</v>
      </c>
      <c r="Q148" s="26">
        <v>36972</v>
      </c>
      <c r="R148" s="39">
        <v>40023.66668981482</v>
      </c>
      <c r="S148" s="29">
        <v>65535</v>
      </c>
      <c r="T148" s="67">
        <v>40051.73596064815</v>
      </c>
      <c r="U148" s="93">
        <v>28547</v>
      </c>
      <c r="V148" s="94">
        <v>40085.416666666664</v>
      </c>
      <c r="W148" s="20">
        <v>33703</v>
      </c>
      <c r="X148" s="67">
        <v>40113.416666666664</v>
      </c>
      <c r="Y148" s="93">
        <v>29681</v>
      </c>
      <c r="Z148" s="47">
        <v>40119.66668981482</v>
      </c>
      <c r="AA148" s="20">
        <v>31355</v>
      </c>
      <c r="AB148" s="67">
        <v>40161.66668981482</v>
      </c>
    </row>
    <row r="149" spans="2:28" ht="14.25">
      <c r="B149" s="17" t="s">
        <v>80</v>
      </c>
      <c r="C149" s="5"/>
      <c r="D149" s="5"/>
      <c r="E149" s="20"/>
      <c r="F149" s="50"/>
      <c r="G149" s="30"/>
      <c r="H149" s="40"/>
      <c r="I149" s="20"/>
      <c r="J149" s="20"/>
      <c r="K149" s="26"/>
      <c r="L149" s="39"/>
      <c r="M149" s="20">
        <v>20199</v>
      </c>
      <c r="N149" s="50"/>
      <c r="O149" s="75"/>
      <c r="P149" s="77"/>
      <c r="Q149" s="26">
        <v>15206</v>
      </c>
      <c r="R149" s="39"/>
      <c r="S149" s="29">
        <v>19282</v>
      </c>
      <c r="T149" s="67"/>
      <c r="U149" s="93">
        <v>13691</v>
      </c>
      <c r="V149" s="94"/>
      <c r="W149" s="20">
        <v>20051</v>
      </c>
      <c r="X149" s="67"/>
      <c r="Y149" s="93">
        <v>19795</v>
      </c>
      <c r="Z149" s="39"/>
      <c r="AA149" s="20">
        <v>18108</v>
      </c>
      <c r="AB149" s="67"/>
    </row>
    <row r="150" spans="2:28" ht="14.25">
      <c r="B150" s="17" t="s">
        <v>88</v>
      </c>
      <c r="C150" s="5"/>
      <c r="D150" s="5"/>
      <c r="E150" s="20"/>
      <c r="F150" s="50"/>
      <c r="G150" s="30"/>
      <c r="H150" s="40"/>
      <c r="I150" s="20"/>
      <c r="J150" s="20"/>
      <c r="K150" s="26"/>
      <c r="L150" s="40"/>
      <c r="M150" s="20">
        <v>14358</v>
      </c>
      <c r="N150" s="50"/>
      <c r="O150" s="75"/>
      <c r="P150" s="77"/>
      <c r="Q150" s="26">
        <v>9612</v>
      </c>
      <c r="R150" s="39"/>
      <c r="S150" s="29">
        <v>13922</v>
      </c>
      <c r="T150" s="29"/>
      <c r="U150" s="93">
        <v>8724</v>
      </c>
      <c r="V150" s="93"/>
      <c r="W150" s="20">
        <v>11001</v>
      </c>
      <c r="X150" s="67"/>
      <c r="Y150" s="93">
        <v>10536</v>
      </c>
      <c r="Z150" s="39"/>
      <c r="AA150" s="20">
        <v>10668</v>
      </c>
      <c r="AB150" s="67"/>
    </row>
    <row r="151" spans="2:28" ht="14.25">
      <c r="B151" s="17" t="s">
        <v>82</v>
      </c>
      <c r="C151" s="5"/>
      <c r="D151" s="5"/>
      <c r="E151" s="20"/>
      <c r="F151" s="50"/>
      <c r="G151" s="30"/>
      <c r="H151" s="40"/>
      <c r="I151" s="20"/>
      <c r="J151" s="20"/>
      <c r="K151" s="26"/>
      <c r="L151" s="40"/>
      <c r="M151" s="20">
        <v>8204</v>
      </c>
      <c r="N151" s="50"/>
      <c r="O151" s="75"/>
      <c r="P151" s="77"/>
      <c r="Q151" s="26">
        <v>7630</v>
      </c>
      <c r="R151" s="39"/>
      <c r="S151" s="29">
        <v>8265</v>
      </c>
      <c r="T151" s="29"/>
      <c r="U151" s="93">
        <v>7344</v>
      </c>
      <c r="V151" s="93"/>
      <c r="W151" s="20">
        <v>8242</v>
      </c>
      <c r="X151" s="67"/>
      <c r="Y151" s="93">
        <v>7870</v>
      </c>
      <c r="Z151" s="39"/>
      <c r="AA151" s="20">
        <v>7546</v>
      </c>
      <c r="AB151" s="67"/>
    </row>
    <row r="152" spans="2:28" ht="14.25">
      <c r="B152" s="17" t="s">
        <v>89</v>
      </c>
      <c r="C152" s="5"/>
      <c r="D152" s="5"/>
      <c r="E152" s="20"/>
      <c r="F152" s="50"/>
      <c r="G152" s="30"/>
      <c r="H152" s="40"/>
      <c r="I152" s="20"/>
      <c r="J152" s="20"/>
      <c r="K152" s="26"/>
      <c r="L152" s="40"/>
      <c r="M152" s="20">
        <v>5603</v>
      </c>
      <c r="N152" s="50"/>
      <c r="O152" s="75"/>
      <c r="P152" s="77"/>
      <c r="Q152" s="26">
        <v>6601</v>
      </c>
      <c r="R152" s="39"/>
      <c r="S152" s="29">
        <v>6977</v>
      </c>
      <c r="T152" s="29"/>
      <c r="U152" s="93">
        <v>5091</v>
      </c>
      <c r="V152" s="93"/>
      <c r="W152" s="20">
        <v>5742</v>
      </c>
      <c r="X152" s="67"/>
      <c r="Y152" s="93">
        <v>5108</v>
      </c>
      <c r="Z152" s="39"/>
      <c r="AA152" s="20">
        <v>5596</v>
      </c>
      <c r="AB152" s="67"/>
    </row>
    <row r="153" spans="2:28" ht="14.25">
      <c r="B153" s="17" t="s">
        <v>83</v>
      </c>
      <c r="C153" s="5"/>
      <c r="D153" s="5"/>
      <c r="E153" s="20"/>
      <c r="F153" s="50"/>
      <c r="G153" s="30"/>
      <c r="H153" s="40"/>
      <c r="I153" s="20"/>
      <c r="J153" s="20"/>
      <c r="K153" s="26"/>
      <c r="L153" s="40"/>
      <c r="M153" s="20">
        <v>46859632</v>
      </c>
      <c r="N153" s="50"/>
      <c r="O153" s="75"/>
      <c r="P153" s="77"/>
      <c r="Q153" s="26">
        <v>49882955</v>
      </c>
      <c r="R153" s="39"/>
      <c r="S153" s="29">
        <v>52990765</v>
      </c>
      <c r="T153" s="29"/>
      <c r="U153" s="93">
        <v>57441149</v>
      </c>
      <c r="V153" s="93"/>
      <c r="W153" s="20">
        <v>72937524</v>
      </c>
      <c r="X153" s="67"/>
      <c r="Y153" s="93">
        <v>67385604</v>
      </c>
      <c r="Z153" s="39"/>
      <c r="AA153" s="20">
        <v>60700108</v>
      </c>
      <c r="AB153" s="67"/>
    </row>
    <row r="154" spans="3:28" ht="14.25">
      <c r="C154" s="24"/>
      <c r="D154" s="42"/>
      <c r="E154" s="25"/>
      <c r="F154" s="52"/>
      <c r="G154" s="24"/>
      <c r="H154" s="24"/>
      <c r="I154" s="25"/>
      <c r="J154" s="25"/>
      <c r="K154" s="24"/>
      <c r="L154" s="24"/>
      <c r="M154" s="25"/>
      <c r="N154" s="25"/>
      <c r="O154" s="83"/>
      <c r="P154" s="83"/>
      <c r="R154" s="39"/>
      <c r="AB154" s="67"/>
    </row>
    <row r="155" spans="1:29" s="61" customFormat="1" ht="14.25">
      <c r="A155" s="469" t="s">
        <v>111</v>
      </c>
      <c r="B155" s="471" t="s">
        <v>41</v>
      </c>
      <c r="C155" s="468">
        <f>C1</f>
        <v>39814</v>
      </c>
      <c r="D155" s="468"/>
      <c r="E155" s="476">
        <f>E1</f>
        <v>39845</v>
      </c>
      <c r="F155" s="476"/>
      <c r="G155" s="468">
        <f>G1</f>
        <v>39873</v>
      </c>
      <c r="H155" s="468"/>
      <c r="I155" s="476">
        <f>I1</f>
        <v>39904</v>
      </c>
      <c r="J155" s="476"/>
      <c r="K155" s="468">
        <f>K1</f>
        <v>39934</v>
      </c>
      <c r="L155" s="468"/>
      <c r="M155" s="476">
        <f>M1</f>
        <v>39965</v>
      </c>
      <c r="N155" s="476"/>
      <c r="O155" s="477" t="s">
        <v>115</v>
      </c>
      <c r="P155" s="477"/>
      <c r="Q155" s="468">
        <f>Q1</f>
        <v>39995</v>
      </c>
      <c r="R155" s="468"/>
      <c r="S155" s="476">
        <f>S1</f>
        <v>40026</v>
      </c>
      <c r="T155" s="476"/>
      <c r="U155" s="468">
        <f>U1</f>
        <v>40057</v>
      </c>
      <c r="V155" s="468"/>
      <c r="W155" s="476">
        <f>W1</f>
        <v>40087</v>
      </c>
      <c r="X155" s="476"/>
      <c r="Y155" s="468">
        <f>Y1</f>
        <v>40118</v>
      </c>
      <c r="Z155" s="468"/>
      <c r="AA155" s="476">
        <f>AA1</f>
        <v>40148</v>
      </c>
      <c r="AB155" s="476"/>
      <c r="AC155" s="60"/>
    </row>
    <row r="156" spans="1:29" s="59" customFormat="1" ht="14.25">
      <c r="A156" s="473"/>
      <c r="B156" s="472"/>
      <c r="C156" s="57" t="str">
        <f>C2</f>
        <v>Peak Rate</v>
      </c>
      <c r="D156" s="54" t="str">
        <f>D2</f>
        <v>Time of Peak</v>
      </c>
      <c r="E156" s="55" t="str">
        <f>E2</f>
        <v>Peak Rate</v>
      </c>
      <c r="F156" s="56" t="str">
        <f>F2</f>
        <v>Time of Peak</v>
      </c>
      <c r="G156" s="57" t="str">
        <f>G2</f>
        <v>Peak Rate</v>
      </c>
      <c r="H156" s="54" t="str">
        <f>H2</f>
        <v>Time of Peak</v>
      </c>
      <c r="I156" s="55" t="str">
        <f>I2</f>
        <v>Peak Rate</v>
      </c>
      <c r="J156" s="56" t="str">
        <f>J2</f>
        <v>Time of Peak</v>
      </c>
      <c r="K156" s="57" t="str">
        <f>K2</f>
        <v>Peak Rate</v>
      </c>
      <c r="L156" s="54" t="str">
        <f>L2</f>
        <v>Time of Peak</v>
      </c>
      <c r="M156" s="55" t="str">
        <f>M2</f>
        <v>Peak Rate</v>
      </c>
      <c r="N156" s="56" t="str">
        <f>N2</f>
        <v>Time of Peak</v>
      </c>
      <c r="O156" s="73" t="s">
        <v>42</v>
      </c>
      <c r="P156" s="73" t="s">
        <v>116</v>
      </c>
      <c r="Q156" s="57" t="str">
        <f>Q2</f>
        <v>Peak Rate</v>
      </c>
      <c r="R156" s="54" t="str">
        <f>R2</f>
        <v>Time of Peak</v>
      </c>
      <c r="S156" s="55" t="str">
        <f>S2</f>
        <v>Peak Rate</v>
      </c>
      <c r="T156" s="56" t="str">
        <f>T2</f>
        <v>Time of Peak</v>
      </c>
      <c r="U156" s="95" t="str">
        <f>U2</f>
        <v>Peak Rate</v>
      </c>
      <c r="V156" s="96" t="str">
        <f>V2</f>
        <v>Time of Peak</v>
      </c>
      <c r="W156" s="55" t="str">
        <f>W2</f>
        <v>Peak Rate</v>
      </c>
      <c r="X156" s="56" t="str">
        <f>X2</f>
        <v>Time of Peak</v>
      </c>
      <c r="Y156" s="95" t="str">
        <f>Y2</f>
        <v>Peak Rate</v>
      </c>
      <c r="Z156" s="96" t="str">
        <f>Z2</f>
        <v>Time of Peak</v>
      </c>
      <c r="AA156" s="55" t="str">
        <f>AA2</f>
        <v>Peak Rate</v>
      </c>
      <c r="AB156" s="56" t="str">
        <f>AB2</f>
        <v>Time of Peak</v>
      </c>
      <c r="AC156" s="58"/>
    </row>
    <row r="157" spans="3:16" ht="14.25">
      <c r="C157" s="21"/>
      <c r="D157" s="43"/>
      <c r="E157" s="22"/>
      <c r="F157" s="53"/>
      <c r="G157" s="21"/>
      <c r="H157" s="21"/>
      <c r="I157" s="22"/>
      <c r="J157" s="22"/>
      <c r="K157" s="21"/>
      <c r="L157" s="21"/>
      <c r="M157" s="22"/>
      <c r="N157" s="22"/>
      <c r="O157" s="84"/>
      <c r="P157" s="84"/>
    </row>
    <row r="158" spans="1:28" ht="14.25">
      <c r="A158" s="5" t="s">
        <v>112</v>
      </c>
      <c r="B158" s="17" t="s">
        <v>44</v>
      </c>
      <c r="C158" s="5"/>
      <c r="D158" s="5"/>
      <c r="E158" s="22"/>
      <c r="F158" s="53"/>
      <c r="G158" s="5"/>
      <c r="H158" s="5"/>
      <c r="I158" s="22"/>
      <c r="J158" s="53"/>
      <c r="K158" s="30">
        <v>113635</v>
      </c>
      <c r="L158" s="39">
        <v>39937.4178125</v>
      </c>
      <c r="M158" s="20">
        <v>120660</v>
      </c>
      <c r="N158" s="67">
        <v>39965.41547453704</v>
      </c>
      <c r="O158" s="75">
        <v>97349</v>
      </c>
      <c r="P158" s="78">
        <v>39990.66667824074</v>
      </c>
      <c r="Q158" s="26">
        <v>130088</v>
      </c>
      <c r="R158" s="39">
        <v>40023.54274305556</v>
      </c>
      <c r="S158" s="29">
        <v>122367</v>
      </c>
      <c r="T158" s="67">
        <v>40045.41662037037</v>
      </c>
      <c r="U158" s="93">
        <v>130561</v>
      </c>
      <c r="V158" s="94">
        <v>40067.43413194444</v>
      </c>
      <c r="W158" s="20">
        <v>123539</v>
      </c>
      <c r="X158" s="67">
        <v>40116.404386574075</v>
      </c>
      <c r="Y158" s="93">
        <v>105012</v>
      </c>
      <c r="Z158" s="94">
        <v>40128.45759259259</v>
      </c>
      <c r="AA158" s="20">
        <v>98507</v>
      </c>
      <c r="AB158" s="70">
        <v>40158.4131712963</v>
      </c>
    </row>
    <row r="159" spans="2:28" ht="14.25">
      <c r="B159" s="17" t="s">
        <v>80</v>
      </c>
      <c r="C159" s="26">
        <v>46339</v>
      </c>
      <c r="D159" s="39">
        <v>39820.395833333336</v>
      </c>
      <c r="E159" s="27">
        <v>43340</v>
      </c>
      <c r="F159" s="67">
        <v>39846.395833333336</v>
      </c>
      <c r="G159" s="26">
        <v>50036</v>
      </c>
      <c r="H159" s="39">
        <v>39876.41707175926</v>
      </c>
      <c r="I159" s="27">
        <v>52102</v>
      </c>
      <c r="J159" s="67">
        <v>39923.42864583333</v>
      </c>
      <c r="K159" s="26">
        <v>59298</v>
      </c>
      <c r="L159" s="39">
        <v>39959.416666666664</v>
      </c>
      <c r="M159" s="27">
        <v>66626</v>
      </c>
      <c r="N159" s="67">
        <v>39994.416666666664</v>
      </c>
      <c r="O159" s="75">
        <v>45737</v>
      </c>
      <c r="P159" s="78">
        <v>39990.395833333336</v>
      </c>
      <c r="Q159" s="26">
        <v>60968</v>
      </c>
      <c r="R159" s="39">
        <v>40024.54282407407</v>
      </c>
      <c r="S159" s="29">
        <v>61542</v>
      </c>
      <c r="T159" s="67">
        <v>40056.40625</v>
      </c>
      <c r="U159" s="93">
        <v>55907</v>
      </c>
      <c r="V159" s="94">
        <v>40073.47835648148</v>
      </c>
      <c r="W159" s="20">
        <v>80564</v>
      </c>
      <c r="X159" s="67">
        <v>40113.416666666664</v>
      </c>
      <c r="Y159" s="93">
        <v>83951</v>
      </c>
      <c r="Z159" s="94">
        <v>40130.413194444445</v>
      </c>
      <c r="AA159" s="20">
        <v>70510</v>
      </c>
      <c r="AB159" s="70">
        <v>40169.416666666664</v>
      </c>
    </row>
    <row r="160" spans="2:28" ht="14.25">
      <c r="B160" s="17" t="s">
        <v>88</v>
      </c>
      <c r="C160" s="26">
        <v>38921</v>
      </c>
      <c r="D160" s="39">
        <v>39829.395833333336</v>
      </c>
      <c r="E160" s="27">
        <v>35252</v>
      </c>
      <c r="F160" s="67">
        <v>39846.395833333336</v>
      </c>
      <c r="G160" s="26">
        <v>41667</v>
      </c>
      <c r="H160" s="39">
        <v>39876.41701388889</v>
      </c>
      <c r="I160" s="27">
        <v>34692</v>
      </c>
      <c r="J160" s="67">
        <v>39923.42864583333</v>
      </c>
      <c r="K160" s="26">
        <v>41094</v>
      </c>
      <c r="L160" s="39">
        <v>39959.416666666664</v>
      </c>
      <c r="M160" s="27">
        <v>50843</v>
      </c>
      <c r="N160" s="67">
        <v>39968.407638888886</v>
      </c>
      <c r="O160" s="75">
        <v>29231</v>
      </c>
      <c r="P160" s="78">
        <v>39990.395833333336</v>
      </c>
      <c r="Q160" s="26">
        <v>30799</v>
      </c>
      <c r="R160" s="39">
        <v>40011.395833333336</v>
      </c>
      <c r="S160" s="29">
        <v>31395</v>
      </c>
      <c r="T160" s="67">
        <v>40037.62170138889</v>
      </c>
      <c r="U160" s="93">
        <v>39652</v>
      </c>
      <c r="V160" s="94">
        <v>40086.40625</v>
      </c>
      <c r="W160" s="20">
        <v>56124</v>
      </c>
      <c r="X160" s="67">
        <v>40113.416666666664</v>
      </c>
      <c r="Y160" s="93">
        <v>69324</v>
      </c>
      <c r="Z160" s="94">
        <v>40130.413194444445</v>
      </c>
      <c r="AA160" s="20">
        <v>42710</v>
      </c>
      <c r="AB160" s="70">
        <v>40169.416666666664</v>
      </c>
    </row>
    <row r="161" spans="2:28" ht="14.25">
      <c r="B161" s="17" t="s">
        <v>82</v>
      </c>
      <c r="C161" s="26">
        <v>23695</v>
      </c>
      <c r="D161" s="39">
        <v>39829.395833333336</v>
      </c>
      <c r="E161" s="27">
        <v>20260</v>
      </c>
      <c r="F161" s="67">
        <v>39854.46319444444</v>
      </c>
      <c r="G161" s="26">
        <v>22683</v>
      </c>
      <c r="H161" s="39">
        <v>39890.595138888886</v>
      </c>
      <c r="I161" s="27">
        <v>22029</v>
      </c>
      <c r="J161" s="67">
        <v>39920.395833333336</v>
      </c>
      <c r="K161" s="26">
        <v>26752</v>
      </c>
      <c r="L161" s="39">
        <v>39959.416666666664</v>
      </c>
      <c r="M161" s="27">
        <v>25098</v>
      </c>
      <c r="N161" s="67">
        <v>39968.407638888886</v>
      </c>
      <c r="O161" s="75">
        <v>15610</v>
      </c>
      <c r="P161" s="78">
        <v>39990.395833333336</v>
      </c>
      <c r="Q161" s="26">
        <v>23787</v>
      </c>
      <c r="R161" s="39">
        <v>40021.395833333336</v>
      </c>
      <c r="S161" s="29">
        <v>22067</v>
      </c>
      <c r="T161" s="67">
        <v>40046.395833333336</v>
      </c>
      <c r="U161" s="93">
        <v>31262</v>
      </c>
      <c r="V161" s="94">
        <v>40085.416666666664</v>
      </c>
      <c r="W161" s="20">
        <v>37273</v>
      </c>
      <c r="X161" s="67">
        <v>40087.416666666664</v>
      </c>
      <c r="Y161" s="93">
        <v>43897</v>
      </c>
      <c r="Z161" s="94">
        <v>40134.395833333336</v>
      </c>
      <c r="AA161" s="20">
        <v>22819</v>
      </c>
      <c r="AB161" s="70">
        <v>40150.395833333336</v>
      </c>
    </row>
    <row r="162" spans="2:28" ht="14.25">
      <c r="B162" s="17" t="s">
        <v>89</v>
      </c>
      <c r="C162" s="26">
        <v>17033</v>
      </c>
      <c r="D162" s="39">
        <v>39836.399305555555</v>
      </c>
      <c r="E162" s="27">
        <v>15526</v>
      </c>
      <c r="F162" s="67">
        <v>39854.461805555555</v>
      </c>
      <c r="G162" s="26">
        <v>17925</v>
      </c>
      <c r="H162" s="39">
        <v>39890.59722222222</v>
      </c>
      <c r="I162" s="27">
        <v>15512</v>
      </c>
      <c r="J162" s="67">
        <v>39920.395833333336</v>
      </c>
      <c r="K162" s="26">
        <v>17862</v>
      </c>
      <c r="L162" s="39">
        <v>39940.395833333336</v>
      </c>
      <c r="M162" s="27">
        <v>16009</v>
      </c>
      <c r="N162" s="67">
        <v>39965.395833333336</v>
      </c>
      <c r="O162" s="75">
        <v>12431</v>
      </c>
      <c r="P162" s="78">
        <v>39990.395833333336</v>
      </c>
      <c r="Q162" s="26">
        <v>13062</v>
      </c>
      <c r="R162" s="39">
        <v>40008.399305555555</v>
      </c>
      <c r="S162" s="29">
        <v>15163</v>
      </c>
      <c r="T162" s="67">
        <v>40046.395833333336</v>
      </c>
      <c r="U162" s="93">
        <v>18039</v>
      </c>
      <c r="V162" s="94">
        <v>40064.395833333336</v>
      </c>
      <c r="W162" s="20">
        <v>22856</v>
      </c>
      <c r="X162" s="70">
        <v>40116.40277777778</v>
      </c>
      <c r="Y162" s="93">
        <v>33689</v>
      </c>
      <c r="Z162" s="94">
        <v>40134.395833333336</v>
      </c>
      <c r="AA162" s="20">
        <v>13382</v>
      </c>
      <c r="AB162" s="70">
        <v>40151.489583333336</v>
      </c>
    </row>
    <row r="163" spans="2:28" ht="14.25">
      <c r="B163" s="29" t="s">
        <v>83</v>
      </c>
      <c r="C163" s="26">
        <v>137578444</v>
      </c>
      <c r="D163" s="45">
        <v>39828</v>
      </c>
      <c r="E163" s="27">
        <v>155396912</v>
      </c>
      <c r="F163" s="68">
        <v>39864</v>
      </c>
      <c r="G163" s="26">
        <v>157443577</v>
      </c>
      <c r="H163" s="45">
        <v>39890</v>
      </c>
      <c r="I163" s="27">
        <v>141300401</v>
      </c>
      <c r="J163" s="68">
        <v>39925</v>
      </c>
      <c r="K163" s="26">
        <v>154798548</v>
      </c>
      <c r="L163" s="45">
        <v>39940</v>
      </c>
      <c r="M163" s="27">
        <v>121454219</v>
      </c>
      <c r="N163" s="68">
        <v>39969</v>
      </c>
      <c r="O163" s="75">
        <v>67837955</v>
      </c>
      <c r="P163" s="81">
        <v>39990</v>
      </c>
      <c r="Q163" s="28">
        <v>103131835</v>
      </c>
      <c r="R163" s="45">
        <v>40002</v>
      </c>
      <c r="S163" s="29">
        <v>89867862</v>
      </c>
      <c r="T163" s="68">
        <v>40044</v>
      </c>
      <c r="U163" s="93">
        <v>119079651</v>
      </c>
      <c r="V163" s="88">
        <v>40073</v>
      </c>
      <c r="W163" s="20">
        <v>221728119</v>
      </c>
      <c r="X163" s="68">
        <v>40116</v>
      </c>
      <c r="Y163" s="93">
        <v>243577950</v>
      </c>
      <c r="Z163" s="88">
        <v>40119</v>
      </c>
      <c r="AA163" s="20">
        <v>120101544</v>
      </c>
      <c r="AB163" s="68">
        <v>40151</v>
      </c>
    </row>
    <row r="164" spans="3:28" ht="14.25">
      <c r="C164" s="21"/>
      <c r="D164" s="43"/>
      <c r="E164" s="22"/>
      <c r="F164" s="53"/>
      <c r="G164" s="26"/>
      <c r="H164" s="43"/>
      <c r="I164" s="22"/>
      <c r="J164" s="22"/>
      <c r="K164" s="26"/>
      <c r="L164" s="43"/>
      <c r="M164" s="27"/>
      <c r="N164" s="53"/>
      <c r="O164" s="75"/>
      <c r="P164" s="85"/>
      <c r="R164" s="39"/>
      <c r="S164" s="29"/>
      <c r="T164" s="67"/>
      <c r="U164" s="93"/>
      <c r="V164" s="94"/>
      <c r="W164" s="29"/>
      <c r="X164" s="29"/>
      <c r="Y164" s="93"/>
      <c r="Z164" s="94"/>
      <c r="AA164" s="20"/>
      <c r="AB164" s="70"/>
    </row>
    <row r="165" spans="1:28" ht="14.25">
      <c r="A165" s="5" t="s">
        <v>122</v>
      </c>
      <c r="B165" s="17" t="s">
        <v>44</v>
      </c>
      <c r="C165" s="5"/>
      <c r="D165" s="5"/>
      <c r="E165" s="22"/>
      <c r="F165" s="53"/>
      <c r="G165" s="5"/>
      <c r="H165" s="5"/>
      <c r="I165" s="22"/>
      <c r="J165" s="53"/>
      <c r="K165" s="26">
        <v>130141</v>
      </c>
      <c r="L165" s="39">
        <v>39937.41782407407</v>
      </c>
      <c r="M165" s="27">
        <v>152066</v>
      </c>
      <c r="N165" s="67">
        <v>39974.419074074074</v>
      </c>
      <c r="O165" s="75">
        <v>109095</v>
      </c>
      <c r="P165" s="78">
        <v>39990.66667824074</v>
      </c>
      <c r="Q165" s="26">
        <v>170307</v>
      </c>
      <c r="R165" s="39">
        <v>40023.54274305556</v>
      </c>
      <c r="S165" s="29">
        <v>138440</v>
      </c>
      <c r="T165" s="67">
        <v>40037.62179398148</v>
      </c>
      <c r="U165" s="93">
        <v>164933</v>
      </c>
      <c r="V165" s="94">
        <v>40067.43413194444</v>
      </c>
      <c r="W165" s="20">
        <v>146513</v>
      </c>
      <c r="X165" s="67">
        <v>40116.404386574075</v>
      </c>
      <c r="Y165" s="93">
        <v>152889</v>
      </c>
      <c r="Z165" s="94">
        <v>40130.4131712963</v>
      </c>
      <c r="AA165" s="20">
        <v>146151</v>
      </c>
      <c r="AB165" s="70">
        <v>40151.48960648148</v>
      </c>
    </row>
    <row r="166" spans="2:28" ht="14.25">
      <c r="B166" s="17" t="s">
        <v>80</v>
      </c>
      <c r="C166" s="26">
        <v>55929</v>
      </c>
      <c r="D166" s="39">
        <v>39839.4162037037</v>
      </c>
      <c r="E166" s="27">
        <v>61863</v>
      </c>
      <c r="F166" s="67">
        <v>39870.597395833334</v>
      </c>
      <c r="G166" s="26">
        <v>59756</v>
      </c>
      <c r="H166" s="39">
        <v>39876.41707175926</v>
      </c>
      <c r="I166" s="27">
        <v>61917</v>
      </c>
      <c r="J166" s="67">
        <v>39931.416666666664</v>
      </c>
      <c r="K166" s="26">
        <v>74161</v>
      </c>
      <c r="L166" s="39">
        <v>39959.416666666664</v>
      </c>
      <c r="M166" s="27">
        <v>82816</v>
      </c>
      <c r="N166" s="67">
        <v>39994.416666666664</v>
      </c>
      <c r="O166" s="75">
        <v>55703</v>
      </c>
      <c r="P166" s="78">
        <v>39990.395833333336</v>
      </c>
      <c r="Q166" s="26">
        <v>82761</v>
      </c>
      <c r="R166" s="39">
        <v>40024.54282407407</v>
      </c>
      <c r="S166" s="29">
        <v>85782</v>
      </c>
      <c r="T166" s="67">
        <v>40056.40625</v>
      </c>
      <c r="U166" s="93">
        <v>79642</v>
      </c>
      <c r="V166" s="94">
        <v>40085.4162037037</v>
      </c>
      <c r="W166" s="20">
        <v>101493</v>
      </c>
      <c r="X166" s="67">
        <v>40113.416666666664</v>
      </c>
      <c r="Y166" s="93">
        <v>102287</v>
      </c>
      <c r="Z166" s="94">
        <v>40130.413194444445</v>
      </c>
      <c r="AA166" s="20">
        <v>93182</v>
      </c>
      <c r="AB166" s="70">
        <v>40151.489583333336</v>
      </c>
    </row>
    <row r="167" spans="2:28" ht="14.25">
      <c r="B167" s="17" t="s">
        <v>88</v>
      </c>
      <c r="C167" s="26">
        <v>45286</v>
      </c>
      <c r="D167" s="39">
        <v>39829.395833333336</v>
      </c>
      <c r="E167" s="27">
        <v>42597</v>
      </c>
      <c r="F167" s="67">
        <v>39854.46319444444</v>
      </c>
      <c r="G167" s="26">
        <v>50124</v>
      </c>
      <c r="H167" s="39">
        <v>39876.41707175926</v>
      </c>
      <c r="I167" s="27">
        <v>42547</v>
      </c>
      <c r="J167" s="67">
        <v>39931.395833333336</v>
      </c>
      <c r="K167" s="26">
        <v>48312</v>
      </c>
      <c r="L167" s="39">
        <v>39959.416666666664</v>
      </c>
      <c r="M167" s="27">
        <v>62382</v>
      </c>
      <c r="N167" s="67">
        <v>39968.407638888886</v>
      </c>
      <c r="O167" s="75">
        <v>36569</v>
      </c>
      <c r="P167" s="78">
        <v>39990.395833333336</v>
      </c>
      <c r="Q167" s="26">
        <v>40629</v>
      </c>
      <c r="R167" s="39">
        <v>40023.542708333334</v>
      </c>
      <c r="S167" s="29">
        <v>45063</v>
      </c>
      <c r="T167" s="67">
        <v>40044.4375</v>
      </c>
      <c r="U167" s="93">
        <v>61554</v>
      </c>
      <c r="V167" s="94">
        <v>40085.4171875</v>
      </c>
      <c r="W167" s="20">
        <v>69459</v>
      </c>
      <c r="X167" s="67">
        <v>40113.416666666664</v>
      </c>
      <c r="Y167" s="93">
        <v>83827</v>
      </c>
      <c r="Z167" s="94">
        <v>40130.413194444445</v>
      </c>
      <c r="AA167" s="20">
        <v>65754</v>
      </c>
      <c r="AB167" s="70">
        <v>40151.489583333336</v>
      </c>
    </row>
    <row r="168" spans="2:28" ht="14.25">
      <c r="B168" s="17" t="s">
        <v>82</v>
      </c>
      <c r="C168" s="26">
        <v>29585</v>
      </c>
      <c r="D168" s="39">
        <v>39829.395833333336</v>
      </c>
      <c r="E168" s="27">
        <v>37654</v>
      </c>
      <c r="F168" s="67">
        <v>39854.46319444444</v>
      </c>
      <c r="G168" s="26">
        <v>29752</v>
      </c>
      <c r="H168" s="39">
        <v>39890.59930555556</v>
      </c>
      <c r="I168" s="27">
        <v>30918</v>
      </c>
      <c r="J168" s="67">
        <v>39932.595138888886</v>
      </c>
      <c r="K168" s="26">
        <v>35167</v>
      </c>
      <c r="L168" s="39">
        <v>39962.404861111114</v>
      </c>
      <c r="M168" s="27">
        <v>35120</v>
      </c>
      <c r="N168" s="67">
        <v>39982.415972222225</v>
      </c>
      <c r="O168" s="75">
        <v>22470</v>
      </c>
      <c r="P168" s="78">
        <v>39990.413194444445</v>
      </c>
      <c r="Q168" s="26">
        <v>29652</v>
      </c>
      <c r="R168" s="39">
        <v>40021.395833333336</v>
      </c>
      <c r="S168" s="29">
        <v>30040</v>
      </c>
      <c r="T168" s="67">
        <v>40046.395833333336</v>
      </c>
      <c r="U168" s="93">
        <v>48185</v>
      </c>
      <c r="V168" s="94">
        <v>40086.40625</v>
      </c>
      <c r="W168" s="20">
        <v>54804</v>
      </c>
      <c r="X168" s="67">
        <v>40087.416666666664</v>
      </c>
      <c r="Y168" s="93">
        <v>51760</v>
      </c>
      <c r="Z168" s="94">
        <v>40121.59652777778</v>
      </c>
      <c r="AA168" s="20">
        <v>38840</v>
      </c>
      <c r="AB168" s="70">
        <v>40151.489583333336</v>
      </c>
    </row>
    <row r="169" spans="2:28" ht="14.25">
      <c r="B169" s="17" t="s">
        <v>89</v>
      </c>
      <c r="C169" s="26">
        <v>26205</v>
      </c>
      <c r="D169" s="39">
        <v>39836.399305555555</v>
      </c>
      <c r="E169" s="27">
        <v>29322</v>
      </c>
      <c r="F169" s="67">
        <v>39854.461805555555</v>
      </c>
      <c r="G169" s="26">
        <v>24693</v>
      </c>
      <c r="H169" s="39">
        <v>39890.59722222222</v>
      </c>
      <c r="I169" s="27">
        <v>27283</v>
      </c>
      <c r="J169" s="67">
        <v>39927.663194444445</v>
      </c>
      <c r="K169" s="26">
        <v>27739</v>
      </c>
      <c r="L169" s="39">
        <v>39962.40625</v>
      </c>
      <c r="M169" s="27">
        <v>24642</v>
      </c>
      <c r="N169" s="67">
        <v>39969.40625</v>
      </c>
      <c r="O169" s="75">
        <v>18676</v>
      </c>
      <c r="P169" s="78">
        <v>39990.399305555555</v>
      </c>
      <c r="Q169" s="26">
        <v>23695</v>
      </c>
      <c r="R169" s="39">
        <v>40008.399305555555</v>
      </c>
      <c r="S169" s="29">
        <v>22443</v>
      </c>
      <c r="T169" s="67">
        <v>40046.395833333336</v>
      </c>
      <c r="U169" s="93">
        <v>31325</v>
      </c>
      <c r="V169" s="94">
        <v>40085.416666666664</v>
      </c>
      <c r="W169" s="20">
        <v>35309</v>
      </c>
      <c r="X169" s="67">
        <v>40087.416666666664</v>
      </c>
      <c r="Y169" s="93">
        <v>40200</v>
      </c>
      <c r="Z169" s="94">
        <v>40121.59722222222</v>
      </c>
      <c r="AA169" s="20">
        <v>24430</v>
      </c>
      <c r="AB169" s="70">
        <v>40151.489583333336</v>
      </c>
    </row>
    <row r="170" spans="2:28" ht="14.25">
      <c r="B170" s="29" t="s">
        <v>83</v>
      </c>
      <c r="C170" s="26">
        <v>258795621</v>
      </c>
      <c r="D170" s="45">
        <v>39835</v>
      </c>
      <c r="E170" s="27">
        <v>276721729</v>
      </c>
      <c r="F170" s="68">
        <v>39864</v>
      </c>
      <c r="G170" s="26">
        <v>241674298</v>
      </c>
      <c r="H170" s="45">
        <v>39890</v>
      </c>
      <c r="I170" s="27">
        <v>253786944</v>
      </c>
      <c r="J170" s="68">
        <v>39927</v>
      </c>
      <c r="K170" s="26">
        <v>280544137</v>
      </c>
      <c r="L170" s="45">
        <v>39940</v>
      </c>
      <c r="M170" s="27">
        <v>223757549</v>
      </c>
      <c r="N170" s="68">
        <v>39969</v>
      </c>
      <c r="O170" s="75">
        <v>127089590</v>
      </c>
      <c r="P170" s="81">
        <v>39990</v>
      </c>
      <c r="Q170" s="28">
        <v>181195568</v>
      </c>
      <c r="R170" s="45">
        <v>40002</v>
      </c>
      <c r="S170" s="29">
        <v>158326409</v>
      </c>
      <c r="T170" s="68">
        <v>40044</v>
      </c>
      <c r="U170" s="93">
        <v>218564481</v>
      </c>
      <c r="V170" s="88">
        <v>40086</v>
      </c>
      <c r="W170" s="20">
        <v>383632065</v>
      </c>
      <c r="X170" s="68">
        <v>40116</v>
      </c>
      <c r="Y170" s="93">
        <v>414971683</v>
      </c>
      <c r="Z170" s="88">
        <v>40119</v>
      </c>
      <c r="AA170" s="20">
        <v>264949605</v>
      </c>
      <c r="AB170" s="68">
        <v>40175</v>
      </c>
    </row>
    <row r="171" spans="3:28" ht="14.25">
      <c r="C171" s="21"/>
      <c r="D171" s="43"/>
      <c r="E171" s="22"/>
      <c r="F171" s="53"/>
      <c r="G171" s="26"/>
      <c r="H171" s="43"/>
      <c r="I171" s="27"/>
      <c r="J171" s="22"/>
      <c r="K171" s="26"/>
      <c r="L171" s="43"/>
      <c r="M171" s="27"/>
      <c r="N171" s="53"/>
      <c r="O171" s="75"/>
      <c r="P171" s="85"/>
      <c r="R171" s="39"/>
      <c r="S171" s="29"/>
      <c r="T171" s="67"/>
      <c r="U171" s="93"/>
      <c r="V171" s="94"/>
      <c r="W171" s="29"/>
      <c r="X171" s="29"/>
      <c r="Y171" s="93"/>
      <c r="Z171" s="94"/>
      <c r="AA171" s="20"/>
      <c r="AB171" s="70"/>
    </row>
    <row r="172" spans="1:28" ht="14.25">
      <c r="A172" s="5" t="s">
        <v>114</v>
      </c>
      <c r="B172" s="17" t="s">
        <v>44</v>
      </c>
      <c r="C172" s="5"/>
      <c r="D172" s="5"/>
      <c r="E172" s="22"/>
      <c r="F172" s="53"/>
      <c r="G172" s="5"/>
      <c r="H172" s="5"/>
      <c r="I172" s="22"/>
      <c r="J172" s="53"/>
      <c r="K172" s="26">
        <v>150448</v>
      </c>
      <c r="L172" s="39">
        <v>39937.4178125</v>
      </c>
      <c r="M172" s="27">
        <v>153095</v>
      </c>
      <c r="N172" s="67">
        <v>39974.419074074074</v>
      </c>
      <c r="O172" s="75">
        <v>122382</v>
      </c>
      <c r="P172" s="78">
        <v>39990.66667824074</v>
      </c>
      <c r="Q172" s="26">
        <v>171409</v>
      </c>
      <c r="R172" s="39">
        <v>40023.54274305556</v>
      </c>
      <c r="S172" s="29">
        <v>139311</v>
      </c>
      <c r="T172" s="67">
        <v>40037.62179398148</v>
      </c>
      <c r="U172" s="93">
        <v>165900</v>
      </c>
      <c r="V172" s="94">
        <v>40067.43413194444</v>
      </c>
      <c r="W172" s="20">
        <v>147435</v>
      </c>
      <c r="X172" s="67">
        <v>40116.404386574075</v>
      </c>
      <c r="Y172" s="93">
        <v>153821</v>
      </c>
      <c r="Z172" s="94">
        <v>40130.4131712963</v>
      </c>
      <c r="AA172" s="20">
        <v>147043</v>
      </c>
      <c r="AB172" s="70">
        <v>40151.48960648148</v>
      </c>
    </row>
    <row r="173" spans="2:28" ht="14.25">
      <c r="B173" s="17" t="s">
        <v>80</v>
      </c>
      <c r="C173" s="26">
        <v>56925</v>
      </c>
      <c r="D173" s="39">
        <v>39839.4162037037</v>
      </c>
      <c r="E173" s="27">
        <v>62856</v>
      </c>
      <c r="F173" s="67">
        <v>39870.597395833334</v>
      </c>
      <c r="G173" s="26">
        <v>60763</v>
      </c>
      <c r="H173" s="39">
        <v>39876.41707175926</v>
      </c>
      <c r="I173" s="27">
        <v>63108</v>
      </c>
      <c r="J173" s="67">
        <v>39931.395833333336</v>
      </c>
      <c r="K173" s="26">
        <v>75102</v>
      </c>
      <c r="L173" s="39">
        <v>39959.416666666664</v>
      </c>
      <c r="M173" s="27">
        <v>83775</v>
      </c>
      <c r="N173" s="67">
        <v>39994.416666666664</v>
      </c>
      <c r="O173" s="75">
        <v>59846</v>
      </c>
      <c r="P173" s="78">
        <v>39990.395833333336</v>
      </c>
      <c r="Q173" s="26">
        <v>83728</v>
      </c>
      <c r="R173" s="39">
        <v>40024.54282407407</v>
      </c>
      <c r="S173" s="29">
        <v>86746</v>
      </c>
      <c r="T173" s="67">
        <v>40056.40625</v>
      </c>
      <c r="U173" s="93">
        <v>80623</v>
      </c>
      <c r="V173" s="94">
        <v>40085.4162037037</v>
      </c>
      <c r="W173" s="20">
        <v>102447</v>
      </c>
      <c r="X173" s="67">
        <v>40113.416666666664</v>
      </c>
      <c r="Y173" s="93">
        <v>103267</v>
      </c>
      <c r="Z173" s="94">
        <v>40130.413194444445</v>
      </c>
      <c r="AA173" s="20">
        <v>94160</v>
      </c>
      <c r="AB173" s="70">
        <v>40151.489583333336</v>
      </c>
    </row>
    <row r="174" spans="2:28" ht="14.25">
      <c r="B174" s="17" t="s">
        <v>88</v>
      </c>
      <c r="C174" s="26">
        <v>47673</v>
      </c>
      <c r="D174" s="39">
        <v>39829.395833333336</v>
      </c>
      <c r="E174" s="27">
        <v>44466</v>
      </c>
      <c r="F174" s="67">
        <v>39846.395833333336</v>
      </c>
      <c r="G174" s="26">
        <v>51127</v>
      </c>
      <c r="H174" s="39">
        <v>39876.41701388889</v>
      </c>
      <c r="I174" s="27">
        <v>44962</v>
      </c>
      <c r="J174" s="67">
        <v>39931.395833333336</v>
      </c>
      <c r="K174" s="26">
        <v>49281</v>
      </c>
      <c r="L174" s="39">
        <v>39959.416666666664</v>
      </c>
      <c r="M174" s="27">
        <v>63379</v>
      </c>
      <c r="N174" s="67">
        <v>39968.407638888886</v>
      </c>
      <c r="O174" s="75">
        <v>39155</v>
      </c>
      <c r="P174" s="78">
        <v>39990.395833333336</v>
      </c>
      <c r="Q174" s="26">
        <v>42519</v>
      </c>
      <c r="R174" s="39">
        <v>40011.395833333336</v>
      </c>
      <c r="S174" s="29">
        <v>46039</v>
      </c>
      <c r="T174" s="67">
        <v>40044.4375</v>
      </c>
      <c r="U174" s="93">
        <v>62549</v>
      </c>
      <c r="V174" s="94">
        <v>40085.4171875</v>
      </c>
      <c r="W174" s="20">
        <v>70430</v>
      </c>
      <c r="X174" s="67">
        <v>40113.416666666664</v>
      </c>
      <c r="Y174" s="93">
        <v>84812</v>
      </c>
      <c r="Z174" s="94">
        <v>40130.413194444445</v>
      </c>
      <c r="AA174" s="20">
        <v>66736</v>
      </c>
      <c r="AB174" s="70">
        <v>40151.489583333336</v>
      </c>
    </row>
    <row r="175" spans="2:28" ht="14.25">
      <c r="B175" s="17" t="s">
        <v>82</v>
      </c>
      <c r="C175" s="26">
        <v>31028</v>
      </c>
      <c r="D175" s="39">
        <v>39829.395833333336</v>
      </c>
      <c r="E175" s="27">
        <v>38647</v>
      </c>
      <c r="F175" s="67">
        <v>39854.46319444444</v>
      </c>
      <c r="G175" s="26">
        <v>30744</v>
      </c>
      <c r="H175" s="39">
        <v>39890.59930555556</v>
      </c>
      <c r="I175" s="27">
        <v>31886</v>
      </c>
      <c r="J175" s="67">
        <v>39932.595138888886</v>
      </c>
      <c r="K175" s="26">
        <v>36152</v>
      </c>
      <c r="L175" s="39">
        <v>39962.404861111114</v>
      </c>
      <c r="M175" s="27">
        <v>36090</v>
      </c>
      <c r="N175" s="67">
        <v>39982.415972222225</v>
      </c>
      <c r="O175" s="75">
        <v>23395</v>
      </c>
      <c r="P175" s="78">
        <v>39990.413194444445</v>
      </c>
      <c r="Q175" s="26">
        <v>31138</v>
      </c>
      <c r="R175" s="39">
        <v>40021.395833333336</v>
      </c>
      <c r="S175" s="29">
        <v>31517</v>
      </c>
      <c r="T175" s="67">
        <v>40046.395833333336</v>
      </c>
      <c r="U175" s="93">
        <v>49177</v>
      </c>
      <c r="V175" s="94">
        <v>40086.40625</v>
      </c>
      <c r="W175" s="20">
        <v>55791</v>
      </c>
      <c r="X175" s="67">
        <v>40087.416666666664</v>
      </c>
      <c r="Y175" s="93">
        <v>52755</v>
      </c>
      <c r="Z175" s="94">
        <v>40121.59652777778</v>
      </c>
      <c r="AA175" s="20">
        <v>39820</v>
      </c>
      <c r="AB175" s="70">
        <v>40151.489583333336</v>
      </c>
    </row>
    <row r="176" spans="2:28" ht="14.25">
      <c r="B176" s="17" t="s">
        <v>89</v>
      </c>
      <c r="C176" s="26">
        <v>27198</v>
      </c>
      <c r="D176" s="39">
        <v>39836.399305555555</v>
      </c>
      <c r="E176" s="27">
        <v>30295</v>
      </c>
      <c r="F176" s="67">
        <v>39854.461805555555</v>
      </c>
      <c r="G176" s="26">
        <v>25683</v>
      </c>
      <c r="H176" s="39">
        <v>39890.59722222222</v>
      </c>
      <c r="I176" s="27">
        <v>28280</v>
      </c>
      <c r="J176" s="67">
        <v>39927.663194444445</v>
      </c>
      <c r="K176" s="26">
        <v>28719</v>
      </c>
      <c r="L176" s="39">
        <v>39962.40625</v>
      </c>
      <c r="M176" s="27">
        <v>25623</v>
      </c>
      <c r="N176" s="67">
        <v>39969.40625</v>
      </c>
      <c r="O176" s="75">
        <v>19608</v>
      </c>
      <c r="P176" s="78">
        <v>39990.399305555555</v>
      </c>
      <c r="Q176" s="26">
        <v>24664</v>
      </c>
      <c r="R176" s="39">
        <v>40008.399305555555</v>
      </c>
      <c r="S176" s="29">
        <v>23537</v>
      </c>
      <c r="T176" s="67">
        <v>40046.395833333336</v>
      </c>
      <c r="U176" s="93">
        <v>32299</v>
      </c>
      <c r="V176" s="94">
        <v>40085.416666666664</v>
      </c>
      <c r="W176" s="20">
        <v>36279</v>
      </c>
      <c r="X176" s="67">
        <v>40087.416666666664</v>
      </c>
      <c r="Y176" s="93">
        <v>41191</v>
      </c>
      <c r="Z176" s="94">
        <v>40121.59722222222</v>
      </c>
      <c r="AA176" s="20">
        <v>25382</v>
      </c>
      <c r="AB176" s="70">
        <v>40151.489583333336</v>
      </c>
    </row>
    <row r="177" spans="2:28" ht="14.25">
      <c r="B177" s="29" t="s">
        <v>83</v>
      </c>
      <c r="C177" s="26">
        <v>277805153</v>
      </c>
      <c r="D177" s="45">
        <v>39835</v>
      </c>
      <c r="E177" s="27">
        <v>296185285</v>
      </c>
      <c r="F177" s="68">
        <v>39864</v>
      </c>
      <c r="G177" s="26">
        <v>262010610</v>
      </c>
      <c r="H177" s="45">
        <v>39890</v>
      </c>
      <c r="I177" s="27">
        <v>272022826</v>
      </c>
      <c r="J177" s="68">
        <v>39927</v>
      </c>
      <c r="K177" s="26">
        <v>300381981</v>
      </c>
      <c r="L177" s="45">
        <v>39940</v>
      </c>
      <c r="M177" s="27">
        <v>241044840</v>
      </c>
      <c r="N177" s="68">
        <v>39969</v>
      </c>
      <c r="O177" s="75">
        <v>140098147</v>
      </c>
      <c r="P177" s="81">
        <v>39990</v>
      </c>
      <c r="Q177" s="28">
        <v>197603408</v>
      </c>
      <c r="R177" s="45">
        <v>40002</v>
      </c>
      <c r="S177" s="29">
        <v>173522411</v>
      </c>
      <c r="T177" s="68">
        <v>40044</v>
      </c>
      <c r="U177" s="93">
        <v>235396021</v>
      </c>
      <c r="V177" s="88">
        <v>40057</v>
      </c>
      <c r="W177" s="20">
        <v>405775960</v>
      </c>
      <c r="X177" s="68">
        <v>40116</v>
      </c>
      <c r="Y177" s="93">
        <v>437566572</v>
      </c>
      <c r="Z177" s="88">
        <v>40119</v>
      </c>
      <c r="AA177" s="20">
        <v>278614935</v>
      </c>
      <c r="AB177" s="68">
        <v>40175</v>
      </c>
    </row>
    <row r="178" spans="3:16" ht="14.25">
      <c r="C178" s="21"/>
      <c r="D178" s="43"/>
      <c r="E178" s="22"/>
      <c r="F178" s="53"/>
      <c r="G178" s="26"/>
      <c r="H178" s="21"/>
      <c r="I178" s="22"/>
      <c r="J178" s="22"/>
      <c r="K178" s="21"/>
      <c r="L178" s="21"/>
      <c r="M178" s="22"/>
      <c r="N178" s="22"/>
      <c r="O178" s="84"/>
      <c r="P178" s="84"/>
    </row>
    <row r="179" spans="1:31" s="61" customFormat="1" ht="14.25">
      <c r="A179" s="469" t="s">
        <v>106</v>
      </c>
      <c r="B179" s="471" t="s">
        <v>41</v>
      </c>
      <c r="C179" s="468">
        <f>C1</f>
        <v>39814</v>
      </c>
      <c r="D179" s="468"/>
      <c r="E179" s="476">
        <f>E1</f>
        <v>39845</v>
      </c>
      <c r="F179" s="476"/>
      <c r="G179" s="468">
        <f>G1</f>
        <v>39873</v>
      </c>
      <c r="H179" s="468"/>
      <c r="I179" s="476">
        <f>I1</f>
        <v>39904</v>
      </c>
      <c r="J179" s="476"/>
      <c r="K179" s="468">
        <f>K1</f>
        <v>39934</v>
      </c>
      <c r="L179" s="468"/>
      <c r="M179" s="476">
        <f>M1</f>
        <v>39965</v>
      </c>
      <c r="N179" s="476"/>
      <c r="O179" s="477" t="s">
        <v>115</v>
      </c>
      <c r="P179" s="477"/>
      <c r="Q179" s="468">
        <f>Q1</f>
        <v>39995</v>
      </c>
      <c r="R179" s="468"/>
      <c r="S179" s="476">
        <f>S1</f>
        <v>40026</v>
      </c>
      <c r="T179" s="476"/>
      <c r="U179" s="468">
        <f>U1</f>
        <v>40057</v>
      </c>
      <c r="V179" s="468"/>
      <c r="W179" s="476">
        <f>W1</f>
        <v>40087</v>
      </c>
      <c r="X179" s="476"/>
      <c r="Y179" s="468">
        <f>Y1</f>
        <v>40118</v>
      </c>
      <c r="Z179" s="468"/>
      <c r="AA179" s="476">
        <f>AA1</f>
        <v>40148</v>
      </c>
      <c r="AB179" s="476"/>
      <c r="AC179" s="60"/>
      <c r="AD179" s="60"/>
      <c r="AE179" s="60"/>
    </row>
    <row r="180" spans="1:31" s="59" customFormat="1" ht="14.25">
      <c r="A180" s="470"/>
      <c r="B180" s="472"/>
      <c r="C180" s="57" t="str">
        <f>C2</f>
        <v>Peak Rate</v>
      </c>
      <c r="D180" s="54" t="str">
        <f>D2</f>
        <v>Time of Peak</v>
      </c>
      <c r="E180" s="55" t="str">
        <f>E2</f>
        <v>Peak Rate</v>
      </c>
      <c r="F180" s="56" t="str">
        <f>F2</f>
        <v>Time of Peak</v>
      </c>
      <c r="G180" s="57" t="str">
        <f>G2</f>
        <v>Peak Rate</v>
      </c>
      <c r="H180" s="54" t="str">
        <f>H2</f>
        <v>Time of Peak</v>
      </c>
      <c r="I180" s="55" t="str">
        <f>I2</f>
        <v>Peak Rate</v>
      </c>
      <c r="J180" s="56" t="str">
        <f>J2</f>
        <v>Time of Peak</v>
      </c>
      <c r="K180" s="57" t="str">
        <f>K2</f>
        <v>Peak Rate</v>
      </c>
      <c r="L180" s="54" t="str">
        <f>L2</f>
        <v>Time of Peak</v>
      </c>
      <c r="M180" s="55" t="str">
        <f>M2</f>
        <v>Peak Rate</v>
      </c>
      <c r="N180" s="56" t="str">
        <f>N2</f>
        <v>Time of Peak</v>
      </c>
      <c r="O180" s="73" t="s">
        <v>42</v>
      </c>
      <c r="P180" s="73" t="s">
        <v>116</v>
      </c>
      <c r="Q180" s="57" t="str">
        <f>Q2</f>
        <v>Peak Rate</v>
      </c>
      <c r="R180" s="54" t="str">
        <f>R2</f>
        <v>Time of Peak</v>
      </c>
      <c r="S180" s="55" t="str">
        <f>S2</f>
        <v>Peak Rate</v>
      </c>
      <c r="T180" s="56" t="str">
        <f>T2</f>
        <v>Time of Peak</v>
      </c>
      <c r="U180" s="95" t="str">
        <f>U2</f>
        <v>Peak Rate</v>
      </c>
      <c r="V180" s="96" t="str">
        <f>V2</f>
        <v>Time of Peak</v>
      </c>
      <c r="W180" s="55" t="str">
        <f>W2</f>
        <v>Peak Rate</v>
      </c>
      <c r="X180" s="56" t="str">
        <f>X2</f>
        <v>Time of Peak</v>
      </c>
      <c r="Y180" s="95" t="str">
        <f>Y2</f>
        <v>Peak Rate</v>
      </c>
      <c r="Z180" s="96" t="str">
        <f>Z2</f>
        <v>Time of Peak</v>
      </c>
      <c r="AA180" s="55" t="str">
        <f>AA2</f>
        <v>Peak Rate</v>
      </c>
      <c r="AB180" s="56" t="str">
        <f>AB2</f>
        <v>Time of Peak</v>
      </c>
      <c r="AC180" s="58"/>
      <c r="AD180" s="58"/>
      <c r="AE180" s="58"/>
    </row>
    <row r="181" spans="3:16" ht="14.25">
      <c r="C181" s="24"/>
      <c r="D181" s="42"/>
      <c r="E181" s="25"/>
      <c r="F181" s="52"/>
      <c r="G181" s="24"/>
      <c r="H181" s="24"/>
      <c r="I181" s="25"/>
      <c r="J181" s="25"/>
      <c r="K181" s="24"/>
      <c r="L181" s="24"/>
      <c r="M181" s="25"/>
      <c r="N181" s="25"/>
      <c r="O181" s="83"/>
      <c r="P181" s="83"/>
    </row>
    <row r="182" spans="1:28" ht="14.25">
      <c r="A182" s="5" t="s">
        <v>107</v>
      </c>
      <c r="B182" s="17" t="s">
        <v>88</v>
      </c>
      <c r="C182" s="21">
        <v>149</v>
      </c>
      <c r="D182" s="39">
        <v>39818.395833333336</v>
      </c>
      <c r="E182" s="25">
        <v>162.1</v>
      </c>
      <c r="F182" s="67">
        <v>39863.395833333336</v>
      </c>
      <c r="G182" s="21">
        <v>207.4</v>
      </c>
      <c r="H182" s="39">
        <v>39902.395833333336</v>
      </c>
      <c r="I182" s="22">
        <v>165.4</v>
      </c>
      <c r="J182" s="68">
        <v>39924</v>
      </c>
      <c r="K182" s="21">
        <v>177.8</v>
      </c>
      <c r="L182" s="45">
        <v>39938</v>
      </c>
      <c r="M182" s="25">
        <v>134.6</v>
      </c>
      <c r="N182" s="68">
        <v>39974</v>
      </c>
      <c r="O182" s="75"/>
      <c r="P182" s="81"/>
      <c r="Q182" s="5">
        <v>167.8</v>
      </c>
      <c r="R182" s="45">
        <v>40016</v>
      </c>
      <c r="S182" s="25">
        <v>175.8</v>
      </c>
      <c r="T182" s="67">
        <v>40032.395833333336</v>
      </c>
      <c r="U182" s="97">
        <v>168.6</v>
      </c>
      <c r="V182" s="94">
        <v>40066.395833333336</v>
      </c>
      <c r="W182" s="25">
        <v>170.2</v>
      </c>
      <c r="X182" s="68">
        <v>40100</v>
      </c>
      <c r="Y182" s="97">
        <v>169.8</v>
      </c>
      <c r="Z182" s="88">
        <v>40142</v>
      </c>
      <c r="AA182" s="25">
        <v>176.8</v>
      </c>
      <c r="AB182" s="68">
        <v>40162</v>
      </c>
    </row>
    <row r="183" spans="2:28" ht="14.25">
      <c r="B183" s="17" t="s">
        <v>82</v>
      </c>
      <c r="C183" s="21">
        <v>48.6</v>
      </c>
      <c r="D183" s="46">
        <v>39833.395833333336</v>
      </c>
      <c r="E183" s="25">
        <v>48.5</v>
      </c>
      <c r="F183" s="67">
        <v>39850.395833333336</v>
      </c>
      <c r="G183" s="21">
        <v>65</v>
      </c>
      <c r="H183" s="39">
        <v>39902.395833333336</v>
      </c>
      <c r="I183" s="22">
        <v>56.3</v>
      </c>
      <c r="J183" s="68">
        <v>39918</v>
      </c>
      <c r="K183" s="21">
        <v>57.8</v>
      </c>
      <c r="L183" s="45">
        <v>39947</v>
      </c>
      <c r="M183" s="25">
        <v>54.1</v>
      </c>
      <c r="N183" s="68">
        <v>39994</v>
      </c>
      <c r="O183" s="75"/>
      <c r="P183" s="81"/>
      <c r="Q183" s="5">
        <v>54.1</v>
      </c>
      <c r="R183" s="45">
        <v>40021</v>
      </c>
      <c r="S183" s="25">
        <v>56</v>
      </c>
      <c r="T183" s="67">
        <v>40035.395833333336</v>
      </c>
      <c r="U183" s="97">
        <v>61.2</v>
      </c>
      <c r="V183" s="94">
        <v>40077.395833333336</v>
      </c>
      <c r="W183" s="25">
        <v>59.4</v>
      </c>
      <c r="X183" s="68">
        <v>40108</v>
      </c>
      <c r="Y183" s="97">
        <v>60.5</v>
      </c>
      <c r="Z183" s="88">
        <v>40140</v>
      </c>
      <c r="AA183" s="25">
        <v>58.2</v>
      </c>
      <c r="AB183" s="68">
        <v>40151</v>
      </c>
    </row>
    <row r="184" spans="2:28" ht="14.25">
      <c r="B184" s="17" t="s">
        <v>89</v>
      </c>
      <c r="C184" s="21">
        <v>14</v>
      </c>
      <c r="D184" s="39">
        <v>39839.395833333336</v>
      </c>
      <c r="E184" s="25">
        <v>13.5</v>
      </c>
      <c r="F184" s="67">
        <v>39861.395833333336</v>
      </c>
      <c r="G184" s="21">
        <v>18.9</v>
      </c>
      <c r="H184" s="39">
        <v>39902.395833333336</v>
      </c>
      <c r="I184" s="22">
        <v>15.2</v>
      </c>
      <c r="J184" s="68">
        <v>39932</v>
      </c>
      <c r="K184" s="21">
        <v>15.7</v>
      </c>
      <c r="L184" s="45">
        <v>39944</v>
      </c>
      <c r="M184" s="25">
        <v>15.9</v>
      </c>
      <c r="N184" s="68">
        <v>39979</v>
      </c>
      <c r="O184" s="75"/>
      <c r="P184" s="81"/>
      <c r="Q184" s="5">
        <v>15.3</v>
      </c>
      <c r="R184" s="45">
        <v>40021</v>
      </c>
      <c r="S184" s="25">
        <v>17</v>
      </c>
      <c r="T184" s="67">
        <v>40038.395833333336</v>
      </c>
      <c r="U184" s="97">
        <v>61.2</v>
      </c>
      <c r="V184" s="94">
        <v>40077.395833333336</v>
      </c>
      <c r="W184" s="25">
        <v>18.1</v>
      </c>
      <c r="X184" s="68">
        <v>40108</v>
      </c>
      <c r="Y184" s="97">
        <v>20.4</v>
      </c>
      <c r="Z184" s="88">
        <v>40134</v>
      </c>
      <c r="AA184" s="25">
        <v>17.9</v>
      </c>
      <c r="AB184" s="68">
        <v>40151</v>
      </c>
    </row>
    <row r="185" spans="2:29" ht="14.25">
      <c r="B185" s="17" t="s">
        <v>83</v>
      </c>
      <c r="C185" s="26">
        <v>64511</v>
      </c>
      <c r="D185" s="44">
        <v>39841</v>
      </c>
      <c r="E185" s="27">
        <v>46978</v>
      </c>
      <c r="F185" s="68">
        <v>39846</v>
      </c>
      <c r="G185" s="26">
        <v>46269</v>
      </c>
      <c r="H185" s="44">
        <v>39897</v>
      </c>
      <c r="I185" s="27">
        <v>43611</v>
      </c>
      <c r="J185" s="68">
        <v>39905</v>
      </c>
      <c r="K185" s="26">
        <v>48671</v>
      </c>
      <c r="L185" s="45">
        <v>39952</v>
      </c>
      <c r="M185" s="27">
        <v>58986</v>
      </c>
      <c r="N185" s="68">
        <v>39974</v>
      </c>
      <c r="O185" s="75"/>
      <c r="P185" s="81"/>
      <c r="Q185" s="26">
        <v>59463</v>
      </c>
      <c r="R185" s="45">
        <v>40023</v>
      </c>
      <c r="S185" s="29">
        <v>81031</v>
      </c>
      <c r="T185" s="68">
        <v>40038</v>
      </c>
      <c r="U185" s="93">
        <v>88011</v>
      </c>
      <c r="V185" s="88">
        <v>40072</v>
      </c>
      <c r="W185" s="20">
        <v>82192</v>
      </c>
      <c r="X185" s="68">
        <v>40107</v>
      </c>
      <c r="Y185" s="93">
        <v>111520</v>
      </c>
      <c r="Z185" s="88">
        <v>40133</v>
      </c>
      <c r="AA185" s="20">
        <v>109713</v>
      </c>
      <c r="AB185" s="68">
        <v>40149</v>
      </c>
      <c r="AC185" s="28"/>
    </row>
    <row r="186" spans="3:28" ht="14.25">
      <c r="C186" s="21"/>
      <c r="D186" s="43"/>
      <c r="E186" s="22"/>
      <c r="F186" s="68"/>
      <c r="G186" s="21"/>
      <c r="H186" s="21"/>
      <c r="I186" s="22"/>
      <c r="J186" s="22"/>
      <c r="K186" s="21"/>
      <c r="L186" s="45"/>
      <c r="M186" s="22"/>
      <c r="N186" s="68"/>
      <c r="O186" s="75"/>
      <c r="P186" s="81"/>
      <c r="X186" s="68"/>
      <c r="AB186" s="68"/>
    </row>
    <row r="187" spans="1:28" ht="14.25">
      <c r="A187" s="5" t="s">
        <v>108</v>
      </c>
      <c r="B187" s="17" t="s">
        <v>88</v>
      </c>
      <c r="C187" s="21">
        <v>72.9</v>
      </c>
      <c r="D187" s="47">
        <v>39833.395833333336</v>
      </c>
      <c r="E187" s="25">
        <v>65.8</v>
      </c>
      <c r="F187" s="67">
        <v>39861.396527777775</v>
      </c>
      <c r="G187" s="21">
        <v>72.9</v>
      </c>
      <c r="H187" s="39">
        <v>39902.39635416667</v>
      </c>
      <c r="I187" s="22">
        <v>66.8</v>
      </c>
      <c r="J187" s="68">
        <v>39933</v>
      </c>
      <c r="K187" s="21">
        <v>85.9</v>
      </c>
      <c r="L187" s="45">
        <v>39959</v>
      </c>
      <c r="M187" s="25">
        <v>110.5</v>
      </c>
      <c r="N187" s="68">
        <v>39975</v>
      </c>
      <c r="O187" s="75"/>
      <c r="P187" s="81"/>
      <c r="Q187" s="5">
        <v>103.5</v>
      </c>
      <c r="R187" s="45">
        <v>40000</v>
      </c>
      <c r="S187" s="25">
        <v>103.9</v>
      </c>
      <c r="T187" s="67">
        <v>40056.395833333336</v>
      </c>
      <c r="U187" s="97">
        <v>133.9</v>
      </c>
      <c r="V187" s="94">
        <v>40064.395833333336</v>
      </c>
      <c r="W187" s="25">
        <v>111.3</v>
      </c>
      <c r="X187" s="68">
        <v>40099</v>
      </c>
      <c r="Y187" s="97">
        <v>265.2</v>
      </c>
      <c r="Z187" s="88">
        <v>40144</v>
      </c>
      <c r="AA187" s="25">
        <v>265.1</v>
      </c>
      <c r="AB187" s="99">
        <v>40171</v>
      </c>
    </row>
    <row r="188" spans="2:28" ht="14.25">
      <c r="B188" s="17" t="s">
        <v>82</v>
      </c>
      <c r="C188" s="21">
        <v>44.4</v>
      </c>
      <c r="D188" s="47">
        <v>39833.395833333336</v>
      </c>
      <c r="E188" s="25">
        <v>37.7</v>
      </c>
      <c r="F188" s="67">
        <v>39861.39618055556</v>
      </c>
      <c r="G188" s="21">
        <v>41.2</v>
      </c>
      <c r="H188" s="39">
        <v>39902.395833333336</v>
      </c>
      <c r="I188" s="22">
        <v>48.2</v>
      </c>
      <c r="J188" s="68">
        <v>39916</v>
      </c>
      <c r="K188" s="21">
        <v>49.1</v>
      </c>
      <c r="L188" s="45">
        <v>39959</v>
      </c>
      <c r="M188" s="25">
        <v>66.9</v>
      </c>
      <c r="N188" s="68">
        <v>39975</v>
      </c>
      <c r="O188" s="75"/>
      <c r="P188" s="81"/>
      <c r="Q188" s="5">
        <v>59.5</v>
      </c>
      <c r="R188" s="45">
        <v>40014</v>
      </c>
      <c r="S188" s="25">
        <v>62.5</v>
      </c>
      <c r="T188" s="67">
        <v>40049.395833333336</v>
      </c>
      <c r="U188" s="97">
        <v>82.1</v>
      </c>
      <c r="V188" s="94">
        <v>40064.395833333336</v>
      </c>
      <c r="W188" s="25">
        <v>69.6</v>
      </c>
      <c r="X188" s="68">
        <v>40099</v>
      </c>
      <c r="Y188" s="97">
        <v>102</v>
      </c>
      <c r="Z188" s="88">
        <v>40144</v>
      </c>
      <c r="AA188" s="25">
        <v>110.7</v>
      </c>
      <c r="AB188" s="99">
        <v>40171</v>
      </c>
    </row>
    <row r="189" spans="2:28" ht="14.25">
      <c r="B189" s="17" t="s">
        <v>89</v>
      </c>
      <c r="C189" s="21">
        <v>17.5</v>
      </c>
      <c r="D189" s="47">
        <v>39833.395833333336</v>
      </c>
      <c r="E189" s="25">
        <v>17.2</v>
      </c>
      <c r="F189" s="67">
        <v>39861.395833333336</v>
      </c>
      <c r="G189" s="21">
        <v>14.8</v>
      </c>
      <c r="H189" s="39">
        <v>39902.395833333336</v>
      </c>
      <c r="I189" s="22">
        <v>17.2</v>
      </c>
      <c r="J189" s="68">
        <v>39916</v>
      </c>
      <c r="K189" s="21">
        <v>20.5</v>
      </c>
      <c r="L189" s="45">
        <v>39944</v>
      </c>
      <c r="M189" s="25">
        <v>27.4</v>
      </c>
      <c r="N189" s="68">
        <v>39948</v>
      </c>
      <c r="O189" s="75"/>
      <c r="P189" s="81"/>
      <c r="Q189" s="5">
        <v>22.7</v>
      </c>
      <c r="R189" s="45">
        <v>40000</v>
      </c>
      <c r="S189" s="25">
        <v>27.6</v>
      </c>
      <c r="T189" s="67">
        <v>40056.395833333336</v>
      </c>
      <c r="U189" s="97">
        <v>27.7</v>
      </c>
      <c r="V189" s="94">
        <v>40077.395833333336</v>
      </c>
      <c r="W189" s="25">
        <v>24</v>
      </c>
      <c r="X189" s="68">
        <v>40099</v>
      </c>
      <c r="Y189" s="97">
        <v>24.2</v>
      </c>
      <c r="Z189" s="88">
        <v>40141</v>
      </c>
      <c r="AA189" s="25">
        <v>23.6</v>
      </c>
      <c r="AB189" s="99">
        <v>40176</v>
      </c>
    </row>
    <row r="190" spans="2:256" ht="14.25">
      <c r="B190" s="17" t="s">
        <v>83</v>
      </c>
      <c r="C190" s="26">
        <v>72606</v>
      </c>
      <c r="D190" s="44">
        <v>39819</v>
      </c>
      <c r="E190" s="27">
        <v>78405</v>
      </c>
      <c r="F190" s="68">
        <v>39868</v>
      </c>
      <c r="G190" s="26">
        <v>81120</v>
      </c>
      <c r="H190" s="44">
        <v>39875</v>
      </c>
      <c r="I190" s="27">
        <v>78440</v>
      </c>
      <c r="J190" s="68">
        <v>39933</v>
      </c>
      <c r="K190" s="26">
        <v>98162</v>
      </c>
      <c r="L190" s="45">
        <v>39944</v>
      </c>
      <c r="M190" s="27">
        <v>138159</v>
      </c>
      <c r="N190" s="68">
        <v>39976</v>
      </c>
      <c r="O190" s="75"/>
      <c r="P190" s="81"/>
      <c r="Q190" s="26">
        <v>107126</v>
      </c>
      <c r="R190" s="45">
        <v>40022</v>
      </c>
      <c r="S190" s="29">
        <v>123852</v>
      </c>
      <c r="T190" s="68">
        <v>40056</v>
      </c>
      <c r="U190" s="93">
        <v>147159</v>
      </c>
      <c r="V190" s="88">
        <v>40072</v>
      </c>
      <c r="W190" s="20">
        <v>125220</v>
      </c>
      <c r="X190" s="68">
        <v>40100</v>
      </c>
      <c r="Y190" s="93">
        <v>120670</v>
      </c>
      <c r="Z190" s="88">
        <v>40135</v>
      </c>
      <c r="AA190" s="20">
        <v>118563</v>
      </c>
      <c r="AB190" s="68">
        <v>40148</v>
      </c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  <c r="HG190" s="28"/>
      <c r="HH190" s="28"/>
      <c r="HI190" s="28"/>
      <c r="HJ190" s="28"/>
      <c r="HK190" s="28"/>
      <c r="HL190" s="28"/>
      <c r="HM190" s="28"/>
      <c r="HN190" s="28"/>
      <c r="HO190" s="28"/>
      <c r="HP190" s="28"/>
      <c r="HQ190" s="28"/>
      <c r="HR190" s="28"/>
      <c r="HS190" s="28"/>
      <c r="HT190" s="28"/>
      <c r="HU190" s="28"/>
      <c r="HV190" s="28"/>
      <c r="HW190" s="28"/>
      <c r="HX190" s="28"/>
      <c r="HY190" s="28"/>
      <c r="HZ190" s="28"/>
      <c r="IA190" s="28"/>
      <c r="IB190" s="28"/>
      <c r="IC190" s="28"/>
      <c r="ID190" s="28"/>
      <c r="IE190" s="28"/>
      <c r="IF190" s="28"/>
      <c r="IG190" s="28"/>
      <c r="IH190" s="28"/>
      <c r="II190" s="28"/>
      <c r="IJ190" s="28"/>
      <c r="IK190" s="28"/>
      <c r="IL190" s="28"/>
      <c r="IM190" s="28"/>
      <c r="IN190" s="28"/>
      <c r="IO190" s="28"/>
      <c r="IP190" s="28"/>
      <c r="IQ190" s="28"/>
      <c r="IR190" s="28"/>
      <c r="IS190" s="28"/>
      <c r="IT190" s="28"/>
      <c r="IU190" s="28"/>
      <c r="IV190" s="28"/>
    </row>
    <row r="191" spans="1:28" s="28" customFormat="1" ht="14.25">
      <c r="A191" s="5"/>
      <c r="B191" s="17"/>
      <c r="C191" s="26"/>
      <c r="D191" s="44"/>
      <c r="E191" s="27"/>
      <c r="F191" s="68"/>
      <c r="G191" s="26"/>
      <c r="H191" s="44"/>
      <c r="I191" s="27"/>
      <c r="J191" s="68"/>
      <c r="K191" s="26"/>
      <c r="L191" s="45"/>
      <c r="M191" s="27"/>
      <c r="N191" s="68"/>
      <c r="O191" s="75"/>
      <c r="P191" s="81"/>
      <c r="S191" s="29"/>
      <c r="T191" s="29"/>
      <c r="U191" s="93"/>
      <c r="V191" s="93"/>
      <c r="W191" s="29"/>
      <c r="X191" s="68"/>
      <c r="Y191" s="93"/>
      <c r="Z191" s="93"/>
      <c r="AA191" s="29"/>
      <c r="AB191" s="68"/>
    </row>
    <row r="192" spans="1:28" ht="14.25">
      <c r="A192" s="5" t="s">
        <v>109</v>
      </c>
      <c r="B192" s="17" t="s">
        <v>88</v>
      </c>
      <c r="C192" s="21">
        <v>16</v>
      </c>
      <c r="D192" s="39">
        <v>39835.42899305555</v>
      </c>
      <c r="E192" s="22">
        <v>15.3</v>
      </c>
      <c r="F192" s="67">
        <v>39871.42361111111</v>
      </c>
      <c r="G192" s="21">
        <v>30</v>
      </c>
      <c r="H192" s="39">
        <v>39877.541666666664</v>
      </c>
      <c r="I192" s="22">
        <v>9.2</v>
      </c>
      <c r="J192" s="68">
        <v>39927</v>
      </c>
      <c r="K192" s="21">
        <v>8.6</v>
      </c>
      <c r="L192" s="45">
        <v>39948</v>
      </c>
      <c r="M192" s="22">
        <v>32.4</v>
      </c>
      <c r="N192" s="68">
        <v>39980</v>
      </c>
      <c r="O192" s="75"/>
      <c r="P192" s="81"/>
      <c r="Q192" s="5">
        <v>23.1</v>
      </c>
      <c r="R192" s="45">
        <v>40003</v>
      </c>
      <c r="S192" s="25">
        <v>16.5</v>
      </c>
      <c r="T192" s="67">
        <v>40031.65173611111</v>
      </c>
      <c r="U192" s="97">
        <v>35.6</v>
      </c>
      <c r="V192" s="94">
        <v>40081.43541666667</v>
      </c>
      <c r="W192" s="25">
        <v>32.9</v>
      </c>
      <c r="X192" s="68">
        <v>40101</v>
      </c>
      <c r="Y192" s="97">
        <v>62.9</v>
      </c>
      <c r="Z192" s="88">
        <v>40144</v>
      </c>
      <c r="AA192" s="25">
        <v>63</v>
      </c>
      <c r="AB192" s="68">
        <v>40171</v>
      </c>
    </row>
    <row r="193" spans="2:28" ht="14.25">
      <c r="B193" s="17" t="s">
        <v>82</v>
      </c>
      <c r="C193" s="21">
        <v>6.7</v>
      </c>
      <c r="D193" s="39">
        <v>39840.5015625</v>
      </c>
      <c r="E193" s="22">
        <v>6</v>
      </c>
      <c r="F193" s="70">
        <v>39871.42361111111</v>
      </c>
      <c r="G193" s="21">
        <v>9.7</v>
      </c>
      <c r="H193" s="39">
        <v>39877.604166666664</v>
      </c>
      <c r="I193" s="22">
        <v>5.2</v>
      </c>
      <c r="J193" s="68">
        <v>39924</v>
      </c>
      <c r="K193" s="21">
        <v>5</v>
      </c>
      <c r="L193" s="45">
        <v>39947</v>
      </c>
      <c r="M193" s="22">
        <v>30.9</v>
      </c>
      <c r="N193" s="68">
        <v>39980</v>
      </c>
      <c r="O193" s="75"/>
      <c r="P193" s="81"/>
      <c r="Q193" s="5">
        <v>10.5</v>
      </c>
      <c r="R193" s="45">
        <v>40003</v>
      </c>
      <c r="S193" s="25">
        <v>6.8</v>
      </c>
      <c r="T193" s="67">
        <v>40031.6515625</v>
      </c>
      <c r="U193" s="97">
        <v>18.9</v>
      </c>
      <c r="V193" s="94">
        <v>40081.434895833336</v>
      </c>
      <c r="W193" s="25">
        <v>15.1</v>
      </c>
      <c r="X193" s="68">
        <v>40101</v>
      </c>
      <c r="Y193" s="97">
        <v>37.2</v>
      </c>
      <c r="Z193" s="88">
        <v>40144</v>
      </c>
      <c r="AA193" s="25">
        <v>43.1</v>
      </c>
      <c r="AB193" s="68">
        <v>40171</v>
      </c>
    </row>
    <row r="194" spans="2:28" ht="14.25">
      <c r="B194" s="17" t="s">
        <v>89</v>
      </c>
      <c r="C194" s="21">
        <v>2.7</v>
      </c>
      <c r="D194" s="39">
        <v>39842.66302083333</v>
      </c>
      <c r="E194" s="22">
        <v>2.9</v>
      </c>
      <c r="F194" s="67">
        <v>39868.653125</v>
      </c>
      <c r="G194" s="21">
        <v>3.7</v>
      </c>
      <c r="H194" s="39">
        <v>39876.588541666664</v>
      </c>
      <c r="I194" s="22">
        <v>3</v>
      </c>
      <c r="J194" s="68">
        <v>39924</v>
      </c>
      <c r="K194" s="21">
        <v>3</v>
      </c>
      <c r="L194" s="45">
        <v>39952</v>
      </c>
      <c r="M194" s="22">
        <v>9.6</v>
      </c>
      <c r="N194" s="68">
        <v>39980</v>
      </c>
      <c r="O194" s="75"/>
      <c r="P194" s="81"/>
      <c r="Q194" s="5">
        <v>5.3</v>
      </c>
      <c r="R194" s="45">
        <v>40003</v>
      </c>
      <c r="S194" s="25">
        <v>3</v>
      </c>
      <c r="T194" s="67">
        <v>40031.64895833333</v>
      </c>
      <c r="U194" s="97">
        <v>10.7</v>
      </c>
      <c r="V194" s="94">
        <v>40081.43368055556</v>
      </c>
      <c r="W194" s="25">
        <v>4.3</v>
      </c>
      <c r="X194" s="68">
        <v>40101</v>
      </c>
      <c r="Y194" s="97">
        <v>7.8</v>
      </c>
      <c r="Z194" s="88">
        <v>40144</v>
      </c>
      <c r="AA194" s="25">
        <v>10.2</v>
      </c>
      <c r="AB194" s="68">
        <v>40151</v>
      </c>
    </row>
    <row r="195" spans="2:28" ht="14.25">
      <c r="B195" s="17" t="s">
        <v>83</v>
      </c>
      <c r="C195" s="26">
        <v>54732</v>
      </c>
      <c r="D195" s="44">
        <v>39840</v>
      </c>
      <c r="E195" s="27">
        <v>57330</v>
      </c>
      <c r="F195" s="68">
        <v>39868</v>
      </c>
      <c r="G195" s="26">
        <v>66254</v>
      </c>
      <c r="H195" s="44">
        <v>39876</v>
      </c>
      <c r="I195" s="27">
        <v>62344</v>
      </c>
      <c r="J195" s="68">
        <v>39905</v>
      </c>
      <c r="K195" s="26">
        <v>67416</v>
      </c>
      <c r="L195" s="45">
        <v>39952</v>
      </c>
      <c r="M195" s="27">
        <v>58462</v>
      </c>
      <c r="N195" s="68">
        <v>39973</v>
      </c>
      <c r="O195" s="75"/>
      <c r="P195" s="81"/>
      <c r="Q195" s="26">
        <v>68687</v>
      </c>
      <c r="R195" s="45">
        <v>40010</v>
      </c>
      <c r="S195" s="29">
        <v>57970</v>
      </c>
      <c r="T195" s="68">
        <v>40050</v>
      </c>
      <c r="U195" s="93">
        <v>61810</v>
      </c>
      <c r="V195" s="88">
        <v>40078</v>
      </c>
      <c r="W195" s="20">
        <v>64328</v>
      </c>
      <c r="X195" s="68">
        <v>40099</v>
      </c>
      <c r="Y195" s="93">
        <v>63356</v>
      </c>
      <c r="Z195" s="88">
        <v>40129</v>
      </c>
      <c r="AA195" s="20">
        <v>54843</v>
      </c>
      <c r="AB195" s="68">
        <v>40163</v>
      </c>
    </row>
    <row r="196" spans="3:28" ht="14.25">
      <c r="C196" s="24"/>
      <c r="D196" s="42"/>
      <c r="E196" s="25"/>
      <c r="F196" s="68"/>
      <c r="G196" s="24"/>
      <c r="H196" s="24"/>
      <c r="I196" s="25"/>
      <c r="J196" s="25"/>
      <c r="K196" s="24"/>
      <c r="L196" s="24"/>
      <c r="M196" s="25"/>
      <c r="N196" s="25"/>
      <c r="O196" s="75"/>
      <c r="P196" s="83"/>
      <c r="X196" s="68"/>
      <c r="AB196" s="68"/>
    </row>
    <row r="197" spans="3:24" ht="14.25">
      <c r="C197" s="24"/>
      <c r="D197" s="42"/>
      <c r="E197" s="25"/>
      <c r="F197" s="52"/>
      <c r="G197" s="24"/>
      <c r="H197" s="24"/>
      <c r="I197" s="25"/>
      <c r="J197" s="25"/>
      <c r="K197" s="24"/>
      <c r="L197" s="24"/>
      <c r="M197" s="25"/>
      <c r="N197" s="25"/>
      <c r="O197" s="83"/>
      <c r="P197" s="83"/>
      <c r="X197" s="68"/>
    </row>
    <row r="198" spans="3:16" ht="14.25">
      <c r="C198" s="24"/>
      <c r="D198" s="42"/>
      <c r="E198" s="25"/>
      <c r="F198" s="52"/>
      <c r="G198" s="24"/>
      <c r="H198" s="24"/>
      <c r="I198" s="25"/>
      <c r="J198" s="25"/>
      <c r="K198" s="24"/>
      <c r="L198" s="24"/>
      <c r="M198" s="25"/>
      <c r="N198" s="25"/>
      <c r="O198" s="83"/>
      <c r="P198" s="83"/>
    </row>
    <row r="199" spans="3:16" ht="14.25">
      <c r="C199" s="24"/>
      <c r="D199" s="42"/>
      <c r="E199" s="25"/>
      <c r="F199" s="52"/>
      <c r="G199" s="24"/>
      <c r="H199" s="24"/>
      <c r="I199" s="25"/>
      <c r="J199" s="25"/>
      <c r="K199" s="24"/>
      <c r="L199" s="24"/>
      <c r="M199" s="25"/>
      <c r="N199" s="25"/>
      <c r="O199" s="83"/>
      <c r="P199" s="83"/>
    </row>
    <row r="200" spans="3:16" ht="14.25">
      <c r="C200" s="24"/>
      <c r="D200" s="42"/>
      <c r="E200" s="25"/>
      <c r="F200" s="52"/>
      <c r="G200" s="24"/>
      <c r="H200" s="24"/>
      <c r="I200" s="25"/>
      <c r="J200" s="25"/>
      <c r="K200" s="24"/>
      <c r="L200" s="24"/>
      <c r="M200" s="25"/>
      <c r="N200" s="25"/>
      <c r="O200" s="83"/>
      <c r="P200" s="83"/>
    </row>
    <row r="201" spans="3:16" ht="14.25">
      <c r="C201" s="24"/>
      <c r="D201" s="42"/>
      <c r="E201" s="25"/>
      <c r="F201" s="52"/>
      <c r="G201" s="24"/>
      <c r="H201" s="24"/>
      <c r="I201" s="25"/>
      <c r="J201" s="25"/>
      <c r="K201" s="24"/>
      <c r="L201" s="24"/>
      <c r="M201" s="25"/>
      <c r="N201" s="25"/>
      <c r="O201" s="83"/>
      <c r="P201" s="83"/>
    </row>
    <row r="202" spans="3:16" ht="14.25">
      <c r="C202" s="24"/>
      <c r="D202" s="42"/>
      <c r="E202" s="25"/>
      <c r="F202" s="52"/>
      <c r="G202" s="24"/>
      <c r="H202" s="24"/>
      <c r="I202" s="25"/>
      <c r="J202" s="25"/>
      <c r="K202" s="24"/>
      <c r="L202" s="24"/>
      <c r="M202" s="25"/>
      <c r="N202" s="25"/>
      <c r="O202" s="83"/>
      <c r="P202" s="83"/>
    </row>
    <row r="203" spans="3:16" ht="14.25">
      <c r="C203" s="24"/>
      <c r="D203" s="42"/>
      <c r="E203" s="25"/>
      <c r="F203" s="52"/>
      <c r="G203" s="24"/>
      <c r="H203" s="24"/>
      <c r="I203" s="25"/>
      <c r="J203" s="25"/>
      <c r="K203" s="24"/>
      <c r="L203" s="24"/>
      <c r="M203" s="25"/>
      <c r="N203" s="25"/>
      <c r="O203" s="83"/>
      <c r="P203" s="83"/>
    </row>
    <row r="204" spans="3:16" ht="14.25">
      <c r="C204" s="24"/>
      <c r="D204" s="42"/>
      <c r="E204" s="25"/>
      <c r="F204" s="52"/>
      <c r="G204" s="24"/>
      <c r="H204" s="24"/>
      <c r="I204" s="25"/>
      <c r="J204" s="25"/>
      <c r="K204" s="24"/>
      <c r="L204" s="24"/>
      <c r="M204" s="25"/>
      <c r="N204" s="25"/>
      <c r="O204" s="83"/>
      <c r="P204" s="83"/>
    </row>
    <row r="205" spans="3:16" ht="14.25">
      <c r="C205" s="24"/>
      <c r="D205" s="42"/>
      <c r="E205" s="25"/>
      <c r="F205" s="52"/>
      <c r="G205" s="24"/>
      <c r="H205" s="24"/>
      <c r="I205" s="25"/>
      <c r="J205" s="25"/>
      <c r="K205" s="24"/>
      <c r="L205" s="24"/>
      <c r="M205" s="25"/>
      <c r="N205" s="25"/>
      <c r="O205" s="83"/>
      <c r="P205" s="83"/>
    </row>
    <row r="206" spans="3:16" ht="14.25">
      <c r="C206" s="24"/>
      <c r="D206" s="42"/>
      <c r="E206" s="25"/>
      <c r="F206" s="52"/>
      <c r="G206" s="24"/>
      <c r="H206" s="24"/>
      <c r="I206" s="25"/>
      <c r="J206" s="25"/>
      <c r="K206" s="24"/>
      <c r="L206" s="24"/>
      <c r="M206" s="25"/>
      <c r="N206" s="25"/>
      <c r="O206" s="83"/>
      <c r="P206" s="83"/>
    </row>
    <row r="207" spans="3:16" ht="14.25">
      <c r="C207" s="24"/>
      <c r="D207" s="42"/>
      <c r="E207" s="25"/>
      <c r="F207" s="52"/>
      <c r="G207" s="24"/>
      <c r="H207" s="24"/>
      <c r="I207" s="25"/>
      <c r="J207" s="25"/>
      <c r="K207" s="24"/>
      <c r="L207" s="24"/>
      <c r="M207" s="25"/>
      <c r="N207" s="25"/>
      <c r="O207" s="83"/>
      <c r="P207" s="83"/>
    </row>
    <row r="208" spans="3:16" ht="14.25">
      <c r="C208" s="24"/>
      <c r="D208" s="42"/>
      <c r="E208" s="25"/>
      <c r="F208" s="52"/>
      <c r="G208" s="24"/>
      <c r="H208" s="24"/>
      <c r="I208" s="25"/>
      <c r="J208" s="25"/>
      <c r="K208" s="24"/>
      <c r="L208" s="24"/>
      <c r="M208" s="25"/>
      <c r="N208" s="25"/>
      <c r="O208" s="83"/>
      <c r="P208" s="83"/>
    </row>
    <row r="209" spans="3:16" ht="14.25">
      <c r="C209" s="24"/>
      <c r="D209" s="42"/>
      <c r="E209" s="25"/>
      <c r="F209" s="52"/>
      <c r="G209" s="24"/>
      <c r="H209" s="24"/>
      <c r="I209" s="25"/>
      <c r="J209" s="25"/>
      <c r="K209" s="24"/>
      <c r="L209" s="24"/>
      <c r="M209" s="25"/>
      <c r="N209" s="25"/>
      <c r="O209" s="83"/>
      <c r="P209" s="83"/>
    </row>
    <row r="210" spans="3:16" ht="14.25">
      <c r="C210" s="24"/>
      <c r="D210" s="42"/>
      <c r="E210" s="25"/>
      <c r="F210" s="52"/>
      <c r="G210" s="24"/>
      <c r="H210" s="24"/>
      <c r="I210" s="25"/>
      <c r="J210" s="25"/>
      <c r="K210" s="24"/>
      <c r="L210" s="24"/>
      <c r="M210" s="25"/>
      <c r="N210" s="25"/>
      <c r="O210" s="83"/>
      <c r="P210" s="83"/>
    </row>
    <row r="211" spans="3:16" ht="14.25">
      <c r="C211" s="24"/>
      <c r="D211" s="42"/>
      <c r="E211" s="25"/>
      <c r="F211" s="52"/>
      <c r="G211" s="24"/>
      <c r="H211" s="24"/>
      <c r="I211" s="25"/>
      <c r="J211" s="25"/>
      <c r="K211" s="24"/>
      <c r="L211" s="24"/>
      <c r="M211" s="25"/>
      <c r="N211" s="25"/>
      <c r="O211" s="83"/>
      <c r="P211" s="83"/>
    </row>
  </sheetData>
  <sheetProtection/>
  <mergeCells count="60">
    <mergeCell ref="G1:H1"/>
    <mergeCell ref="G22:H22"/>
    <mergeCell ref="I1:J1"/>
    <mergeCell ref="I22:J22"/>
    <mergeCell ref="K1:L1"/>
    <mergeCell ref="K22:L22"/>
    <mergeCell ref="M1:N1"/>
    <mergeCell ref="S1:T1"/>
    <mergeCell ref="W22:X22"/>
    <mergeCell ref="Q1:R1"/>
    <mergeCell ref="M22:N22"/>
    <mergeCell ref="O1:P1"/>
    <mergeCell ref="W1:X1"/>
    <mergeCell ref="U1:V1"/>
    <mergeCell ref="U22:V22"/>
    <mergeCell ref="S22:T22"/>
    <mergeCell ref="AA179:AB179"/>
    <mergeCell ref="AA155:AB155"/>
    <mergeCell ref="O155:P155"/>
    <mergeCell ref="Q155:R155"/>
    <mergeCell ref="Q179:R179"/>
    <mergeCell ref="S179:T179"/>
    <mergeCell ref="O179:P179"/>
    <mergeCell ref="Y179:Z179"/>
    <mergeCell ref="U179:V179"/>
    <mergeCell ref="W179:X179"/>
    <mergeCell ref="AA1:AB1"/>
    <mergeCell ref="AA22:AB22"/>
    <mergeCell ref="O22:P22"/>
    <mergeCell ref="U155:V155"/>
    <mergeCell ref="S155:T155"/>
    <mergeCell ref="Q22:R22"/>
    <mergeCell ref="W155:X155"/>
    <mergeCell ref="Y155:Z155"/>
    <mergeCell ref="Y22:Z22"/>
    <mergeCell ref="Y1:Z1"/>
    <mergeCell ref="A179:A180"/>
    <mergeCell ref="B179:B180"/>
    <mergeCell ref="E22:F22"/>
    <mergeCell ref="A155:A156"/>
    <mergeCell ref="B155:B156"/>
    <mergeCell ref="C155:D155"/>
    <mergeCell ref="E179:F179"/>
    <mergeCell ref="C179:D179"/>
    <mergeCell ref="E155:F155"/>
    <mergeCell ref="A1:A2"/>
    <mergeCell ref="A22:A23"/>
    <mergeCell ref="E1:F1"/>
    <mergeCell ref="C1:D1"/>
    <mergeCell ref="B1:B2"/>
    <mergeCell ref="B22:B23"/>
    <mergeCell ref="C22:D22"/>
    <mergeCell ref="G179:H179"/>
    <mergeCell ref="K155:L155"/>
    <mergeCell ref="K179:L179"/>
    <mergeCell ref="I179:J179"/>
    <mergeCell ref="M179:N179"/>
    <mergeCell ref="G155:H155"/>
    <mergeCell ref="I155:J155"/>
    <mergeCell ref="M155:N155"/>
  </mergeCells>
  <printOptions horizontalCentered="1"/>
  <pageMargins left="0.46" right="0.75" top="1" bottom="1.1" header="0.5" footer="0.4"/>
  <pageSetup horizontalDpi="600" verticalDpi="600" orientation="landscape" scale="65" r:id="rId3"/>
  <headerFooter alignWithMargins="0">
    <oddHeader>&amp;CFIF Message Rate Statistics 
2009 Year To Date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1">
      <pane xSplit="6285" ySplit="540" topLeftCell="K13" activePane="bottomRight" state="split"/>
      <selection pane="topLeft" activeCell="A1" sqref="A1"/>
      <selection pane="topRight" activeCell="B1" sqref="B1"/>
      <selection pane="bottomLeft" activeCell="A28" sqref="A28"/>
      <selection pane="bottomRight" activeCell="N91" sqref="N91"/>
    </sheetView>
  </sheetViews>
  <sheetFormatPr defaultColWidth="9.140625" defaultRowHeight="12.75"/>
  <cols>
    <col min="1" max="1" width="56.140625" style="5" bestFit="1" customWidth="1"/>
    <col min="2" max="2" width="17.421875" style="17" bestFit="1" customWidth="1"/>
    <col min="3" max="3" width="16.57421875" style="7" customWidth="1"/>
    <col min="4" max="4" width="16.57421875" style="12" customWidth="1"/>
    <col min="5" max="5" width="16.57421875" style="7" customWidth="1"/>
    <col min="6" max="6" width="16.57421875" style="12" customWidth="1"/>
    <col min="7" max="7" width="16.57421875" style="5" customWidth="1"/>
    <col min="8" max="8" width="18.00390625" style="17" bestFit="1" customWidth="1"/>
    <col min="9" max="9" width="16.57421875" style="5" customWidth="1"/>
    <col min="10" max="10" width="16.57421875" style="17" customWidth="1"/>
    <col min="11" max="11" width="16.57421875" style="5" customWidth="1"/>
    <col min="12" max="12" width="18.00390625" style="17" bestFit="1" customWidth="1"/>
    <col min="13" max="13" width="16.57421875" style="5" customWidth="1"/>
    <col min="14" max="14" width="16.57421875" style="17" customWidth="1"/>
    <col min="15" max="16384" width="9.140625" style="5" customWidth="1"/>
  </cols>
  <sheetData>
    <row r="1" spans="1:15" ht="14.25">
      <c r="A1" s="3"/>
      <c r="B1" s="16" t="s">
        <v>41</v>
      </c>
      <c r="C1" s="4">
        <v>39448</v>
      </c>
      <c r="D1" s="11">
        <v>39479</v>
      </c>
      <c r="E1" s="4">
        <v>39515</v>
      </c>
      <c r="F1" s="11">
        <v>39539</v>
      </c>
      <c r="G1" s="4">
        <v>39576</v>
      </c>
      <c r="H1" s="11">
        <v>39607</v>
      </c>
      <c r="I1" s="4">
        <v>39637</v>
      </c>
      <c r="J1" s="11">
        <v>39668</v>
      </c>
      <c r="K1" s="4">
        <v>39699</v>
      </c>
      <c r="L1" s="11">
        <v>39729</v>
      </c>
      <c r="M1" s="4">
        <v>39760</v>
      </c>
      <c r="N1" s="11">
        <v>39790</v>
      </c>
      <c r="O1" s="4"/>
    </row>
    <row r="2" ht="14.25">
      <c r="A2" s="6" t="s">
        <v>78</v>
      </c>
    </row>
    <row r="3" ht="14.25"/>
    <row r="4" spans="1:14" ht="14.25">
      <c r="A4" s="5" t="s">
        <v>79</v>
      </c>
      <c r="B4" s="17" t="s">
        <v>80</v>
      </c>
      <c r="C4" s="26">
        <v>12470</v>
      </c>
      <c r="D4" s="27">
        <v>14671</v>
      </c>
      <c r="E4" s="26">
        <v>15171</v>
      </c>
      <c r="F4" s="27">
        <v>13301</v>
      </c>
      <c r="G4" s="26">
        <v>15967</v>
      </c>
      <c r="H4" s="29">
        <v>15598</v>
      </c>
      <c r="I4" s="26">
        <v>15377</v>
      </c>
      <c r="J4" s="29">
        <v>28305</v>
      </c>
      <c r="K4" s="26">
        <v>16152</v>
      </c>
      <c r="L4" s="29">
        <v>17760</v>
      </c>
      <c r="M4" s="26">
        <v>18796</v>
      </c>
      <c r="N4" s="29">
        <v>24817</v>
      </c>
    </row>
    <row r="5" spans="2:14" ht="14.25">
      <c r="B5" s="17" t="s">
        <v>88</v>
      </c>
      <c r="C5" s="26">
        <v>11136</v>
      </c>
      <c r="D5" s="27">
        <v>9989</v>
      </c>
      <c r="E5" s="26">
        <v>12891</v>
      </c>
      <c r="F5" s="27">
        <v>11880</v>
      </c>
      <c r="G5" s="26">
        <v>11521</v>
      </c>
      <c r="H5" s="29">
        <v>12328</v>
      </c>
      <c r="I5" s="26">
        <v>12710</v>
      </c>
      <c r="J5" s="29">
        <v>11613</v>
      </c>
      <c r="K5" s="26">
        <v>12773</v>
      </c>
      <c r="L5" s="29">
        <v>15649</v>
      </c>
      <c r="M5" s="26">
        <v>16489</v>
      </c>
      <c r="N5" s="29">
        <v>19335</v>
      </c>
    </row>
    <row r="6" spans="2:14" ht="14.25">
      <c r="B6" s="17" t="s">
        <v>82</v>
      </c>
      <c r="C6" s="26">
        <v>10405</v>
      </c>
      <c r="D6" s="27">
        <v>9324</v>
      </c>
      <c r="E6" s="26">
        <v>10552</v>
      </c>
      <c r="F6" s="27">
        <v>9870</v>
      </c>
      <c r="G6" s="26">
        <v>8407</v>
      </c>
      <c r="H6" s="29">
        <v>9546</v>
      </c>
      <c r="I6" s="26">
        <v>9895</v>
      </c>
      <c r="J6" s="29">
        <v>10093</v>
      </c>
      <c r="K6" s="26">
        <v>11895</v>
      </c>
      <c r="L6" s="29">
        <v>14479</v>
      </c>
      <c r="M6" s="26">
        <v>14474</v>
      </c>
      <c r="N6" s="29">
        <v>17130</v>
      </c>
    </row>
    <row r="7" spans="2:14" ht="14.25">
      <c r="B7" s="17" t="s">
        <v>89</v>
      </c>
      <c r="C7" s="26">
        <v>8373</v>
      </c>
      <c r="D7" s="27">
        <v>8615</v>
      </c>
      <c r="E7" s="26">
        <v>9854</v>
      </c>
      <c r="F7" s="14">
        <v>8337</v>
      </c>
      <c r="G7" s="26">
        <v>6885</v>
      </c>
      <c r="H7" s="29">
        <v>8158</v>
      </c>
      <c r="I7" s="26">
        <v>8191</v>
      </c>
      <c r="J7" s="29">
        <v>8160</v>
      </c>
      <c r="K7" s="26">
        <v>9871</v>
      </c>
      <c r="L7" s="29">
        <v>11707</v>
      </c>
      <c r="M7" s="26">
        <v>12103</v>
      </c>
      <c r="N7" s="29">
        <v>12799</v>
      </c>
    </row>
    <row r="8" spans="2:14" ht="14.25">
      <c r="B8" s="17" t="s">
        <v>83</v>
      </c>
      <c r="C8" s="10">
        <v>135009074</v>
      </c>
      <c r="D8" s="14">
        <v>111453488</v>
      </c>
      <c r="E8" s="10">
        <v>137106485</v>
      </c>
      <c r="F8" s="14">
        <v>79409875</v>
      </c>
      <c r="G8" s="28">
        <v>79871122</v>
      </c>
      <c r="H8" s="29">
        <v>87457071</v>
      </c>
      <c r="I8" s="28">
        <v>130485871</v>
      </c>
      <c r="J8" s="29">
        <v>84285779</v>
      </c>
      <c r="K8" s="26">
        <v>143700399</v>
      </c>
      <c r="L8" s="29">
        <v>191744130</v>
      </c>
      <c r="M8" s="26">
        <v>164520640</v>
      </c>
      <c r="N8" s="29">
        <v>132113845</v>
      </c>
    </row>
    <row r="9" spans="3:14" ht="14.25">
      <c r="C9" s="30"/>
      <c r="D9" s="20"/>
      <c r="E9" s="30"/>
      <c r="F9" s="20"/>
      <c r="G9" s="28"/>
      <c r="H9" s="35"/>
      <c r="K9" s="26"/>
      <c r="L9" s="29"/>
      <c r="M9" s="26"/>
      <c r="N9" s="29"/>
    </row>
    <row r="10" spans="1:14" ht="14.25">
      <c r="A10" s="5" t="s">
        <v>85</v>
      </c>
      <c r="B10" s="17" t="s">
        <v>80</v>
      </c>
      <c r="C10" s="26">
        <v>3257</v>
      </c>
      <c r="D10" s="27">
        <v>2860</v>
      </c>
      <c r="E10" s="26">
        <v>3274</v>
      </c>
      <c r="F10" s="27">
        <v>3206</v>
      </c>
      <c r="G10" s="28">
        <v>4750</v>
      </c>
      <c r="H10" s="29">
        <v>4098</v>
      </c>
      <c r="I10" s="26">
        <v>3729</v>
      </c>
      <c r="J10" s="29">
        <v>3794</v>
      </c>
      <c r="K10" s="26">
        <v>3876</v>
      </c>
      <c r="L10" s="29">
        <v>3846</v>
      </c>
      <c r="M10" s="26">
        <v>5840</v>
      </c>
      <c r="N10" s="29">
        <v>6167</v>
      </c>
    </row>
    <row r="11" spans="2:14" ht="14.25">
      <c r="B11" s="17" t="s">
        <v>88</v>
      </c>
      <c r="C11" s="26">
        <v>2158</v>
      </c>
      <c r="D11" s="27">
        <v>2107</v>
      </c>
      <c r="E11" s="26">
        <v>2243</v>
      </c>
      <c r="F11" s="27">
        <v>2091</v>
      </c>
      <c r="G11" s="28">
        <v>3018</v>
      </c>
      <c r="H11" s="29">
        <v>2772</v>
      </c>
      <c r="I11" s="26">
        <v>2407</v>
      </c>
      <c r="J11" s="29">
        <v>2310</v>
      </c>
      <c r="K11" s="26">
        <v>2353</v>
      </c>
      <c r="L11" s="29">
        <v>2642</v>
      </c>
      <c r="M11" s="26">
        <v>3413</v>
      </c>
      <c r="N11" s="29">
        <v>3623</v>
      </c>
    </row>
    <row r="12" spans="2:14" ht="14.25">
      <c r="B12" s="17" t="s">
        <v>82</v>
      </c>
      <c r="C12" s="26">
        <v>1668</v>
      </c>
      <c r="D12" s="27">
        <v>1713</v>
      </c>
      <c r="E12" s="26">
        <v>1621</v>
      </c>
      <c r="F12" s="27">
        <v>1325</v>
      </c>
      <c r="G12" s="28">
        <v>1411</v>
      </c>
      <c r="H12" s="29">
        <v>1637</v>
      </c>
      <c r="I12" s="26">
        <v>1552</v>
      </c>
      <c r="J12" s="29">
        <v>1434</v>
      </c>
      <c r="K12" s="26">
        <v>2001</v>
      </c>
      <c r="L12" s="29">
        <v>2237</v>
      </c>
      <c r="M12" s="26">
        <v>2050</v>
      </c>
      <c r="N12" s="29">
        <v>1927</v>
      </c>
    </row>
    <row r="13" spans="2:14" ht="14.25">
      <c r="B13" s="17" t="s">
        <v>89</v>
      </c>
      <c r="C13" s="26">
        <v>1465</v>
      </c>
      <c r="D13" s="27">
        <v>1329</v>
      </c>
      <c r="E13" s="26">
        <v>1122</v>
      </c>
      <c r="F13" s="27">
        <v>988</v>
      </c>
      <c r="G13" s="28">
        <v>1134</v>
      </c>
      <c r="H13" s="29">
        <v>1113</v>
      </c>
      <c r="I13" s="26">
        <v>1137</v>
      </c>
      <c r="J13" s="29">
        <v>1110</v>
      </c>
      <c r="K13" s="26">
        <v>1665</v>
      </c>
      <c r="L13" s="29">
        <v>1686</v>
      </c>
      <c r="M13" s="26">
        <v>1724</v>
      </c>
      <c r="N13" s="29">
        <v>1494</v>
      </c>
    </row>
    <row r="14" spans="2:14" ht="14.25">
      <c r="B14" s="17" t="s">
        <v>83</v>
      </c>
      <c r="C14" s="26">
        <v>13728854</v>
      </c>
      <c r="D14" s="27">
        <v>10416146</v>
      </c>
      <c r="E14" s="26">
        <v>13558818</v>
      </c>
      <c r="F14" s="27">
        <v>8668683</v>
      </c>
      <c r="G14" s="28">
        <v>8676636</v>
      </c>
      <c r="H14" s="29">
        <v>8989537</v>
      </c>
      <c r="I14" s="28">
        <v>16891339</v>
      </c>
      <c r="J14" s="29">
        <v>9557498</v>
      </c>
      <c r="K14" s="26">
        <v>16509011</v>
      </c>
      <c r="L14" s="29">
        <v>18098783</v>
      </c>
      <c r="M14" s="26">
        <v>13559732</v>
      </c>
      <c r="N14" s="29">
        <v>9944581</v>
      </c>
    </row>
    <row r="15" spans="3:14" ht="14.25">
      <c r="C15" s="30"/>
      <c r="D15" s="20"/>
      <c r="E15" s="30"/>
      <c r="F15" s="20"/>
      <c r="G15" s="28"/>
      <c r="H15" s="29"/>
      <c r="K15" s="26"/>
      <c r="L15" s="29"/>
      <c r="M15" s="26"/>
      <c r="N15" s="29"/>
    </row>
    <row r="16" spans="1:14" ht="14.25">
      <c r="A16" s="5" t="s">
        <v>86</v>
      </c>
      <c r="B16" s="17" t="s">
        <v>80</v>
      </c>
      <c r="C16" s="26">
        <v>508</v>
      </c>
      <c r="D16" s="27">
        <v>580</v>
      </c>
      <c r="E16" s="26">
        <v>61</v>
      </c>
      <c r="F16" s="27">
        <v>57</v>
      </c>
      <c r="G16" s="28">
        <v>197</v>
      </c>
      <c r="H16" s="29">
        <v>73</v>
      </c>
      <c r="I16" s="26">
        <v>143</v>
      </c>
      <c r="J16" s="29">
        <v>291</v>
      </c>
      <c r="K16" s="26">
        <v>321</v>
      </c>
      <c r="L16" s="29">
        <v>142</v>
      </c>
      <c r="M16" s="26">
        <v>124</v>
      </c>
      <c r="N16" s="29">
        <v>310</v>
      </c>
    </row>
    <row r="17" spans="2:14" ht="14.25">
      <c r="B17" s="17" t="s">
        <v>88</v>
      </c>
      <c r="C17" s="26">
        <v>493</v>
      </c>
      <c r="D17" s="27">
        <v>479</v>
      </c>
      <c r="E17" s="26">
        <v>57</v>
      </c>
      <c r="F17" s="27">
        <v>54</v>
      </c>
      <c r="G17" s="28">
        <v>135</v>
      </c>
      <c r="H17" s="29">
        <v>51</v>
      </c>
      <c r="I17" s="26">
        <v>73</v>
      </c>
      <c r="J17" s="29">
        <v>129</v>
      </c>
      <c r="K17" s="26">
        <v>150</v>
      </c>
      <c r="L17" s="29">
        <v>122</v>
      </c>
      <c r="M17" s="26">
        <v>88</v>
      </c>
      <c r="N17" s="29">
        <v>210</v>
      </c>
    </row>
    <row r="18" spans="2:14" ht="14.25">
      <c r="B18" s="17" t="s">
        <v>82</v>
      </c>
      <c r="C18" s="26">
        <v>412</v>
      </c>
      <c r="D18" s="27">
        <v>357</v>
      </c>
      <c r="E18" s="26">
        <v>41</v>
      </c>
      <c r="F18" s="27">
        <v>39</v>
      </c>
      <c r="G18" s="28">
        <v>55</v>
      </c>
      <c r="H18" s="29">
        <v>40</v>
      </c>
      <c r="I18" s="26">
        <v>53</v>
      </c>
      <c r="J18" s="29">
        <v>44</v>
      </c>
      <c r="K18" s="26">
        <v>90</v>
      </c>
      <c r="L18" s="29">
        <v>122</v>
      </c>
      <c r="M18" s="26">
        <v>71</v>
      </c>
      <c r="N18" s="29">
        <v>66</v>
      </c>
    </row>
    <row r="19" spans="2:14" ht="14.25">
      <c r="B19" s="17" t="s">
        <v>89</v>
      </c>
      <c r="C19" s="26">
        <v>366</v>
      </c>
      <c r="D19" s="27">
        <v>282</v>
      </c>
      <c r="E19" s="26">
        <v>23</v>
      </c>
      <c r="F19" s="27">
        <v>23</v>
      </c>
      <c r="G19" s="28">
        <v>24</v>
      </c>
      <c r="H19" s="29">
        <v>29</v>
      </c>
      <c r="I19" s="26">
        <v>36</v>
      </c>
      <c r="J19" s="29">
        <v>26</v>
      </c>
      <c r="K19" s="26">
        <v>69</v>
      </c>
      <c r="L19" s="29">
        <v>92</v>
      </c>
      <c r="M19" s="26">
        <v>52</v>
      </c>
      <c r="N19" s="29">
        <v>40</v>
      </c>
    </row>
    <row r="20" spans="2:14" ht="14.25">
      <c r="B20" s="17" t="s">
        <v>83</v>
      </c>
      <c r="C20" s="26">
        <v>6860533</v>
      </c>
      <c r="D20" s="27">
        <v>3337157</v>
      </c>
      <c r="E20" s="26">
        <v>239255</v>
      </c>
      <c r="F20" s="27">
        <v>182550</v>
      </c>
      <c r="G20" s="28">
        <v>268027</v>
      </c>
      <c r="H20" s="29">
        <v>365263</v>
      </c>
      <c r="I20" s="28">
        <v>414612</v>
      </c>
      <c r="J20" s="29">
        <v>303169</v>
      </c>
      <c r="K20" s="26">
        <v>828710</v>
      </c>
      <c r="L20" s="29">
        <v>1551015</v>
      </c>
      <c r="M20" s="26">
        <v>644847</v>
      </c>
      <c r="N20" s="29">
        <v>364768</v>
      </c>
    </row>
    <row r="21" spans="3:8" ht="14.25">
      <c r="C21" s="30"/>
      <c r="D21" s="20"/>
      <c r="E21" s="30"/>
      <c r="F21" s="20"/>
      <c r="G21" s="28"/>
      <c r="H21" s="35"/>
    </row>
    <row r="22" spans="1:8" ht="14.25">
      <c r="A22" s="3"/>
      <c r="C22" s="31"/>
      <c r="D22" s="32"/>
      <c r="E22" s="31"/>
      <c r="F22" s="32"/>
      <c r="G22" s="28"/>
      <c r="H22" s="35"/>
    </row>
    <row r="23" spans="1:15" ht="14.25">
      <c r="A23" s="6" t="s">
        <v>65</v>
      </c>
      <c r="B23" s="16" t="s">
        <v>41</v>
      </c>
      <c r="C23" s="33">
        <f>C1</f>
        <v>39448</v>
      </c>
      <c r="D23" s="34">
        <f aca="true" t="shared" si="0" ref="D23:N23">D1</f>
        <v>39479</v>
      </c>
      <c r="E23" s="33">
        <f t="shared" si="0"/>
        <v>39515</v>
      </c>
      <c r="F23" s="34">
        <f t="shared" si="0"/>
        <v>39539</v>
      </c>
      <c r="G23" s="33">
        <f t="shared" si="0"/>
        <v>39576</v>
      </c>
      <c r="H23" s="34">
        <f t="shared" si="0"/>
        <v>39607</v>
      </c>
      <c r="I23" s="33">
        <f t="shared" si="0"/>
        <v>39637</v>
      </c>
      <c r="J23" s="34">
        <f t="shared" si="0"/>
        <v>39668</v>
      </c>
      <c r="K23" s="33">
        <f t="shared" si="0"/>
        <v>39699</v>
      </c>
      <c r="L23" s="34">
        <f t="shared" si="0"/>
        <v>39729</v>
      </c>
      <c r="M23" s="33">
        <f t="shared" si="0"/>
        <v>39760</v>
      </c>
      <c r="N23" s="34">
        <f t="shared" si="0"/>
        <v>39790</v>
      </c>
      <c r="O23" s="33"/>
    </row>
    <row r="24" spans="3:8" ht="14.25">
      <c r="C24" s="30"/>
      <c r="D24" s="20"/>
      <c r="E24" s="30"/>
      <c r="F24" s="20"/>
      <c r="G24" s="28"/>
      <c r="H24" s="35"/>
    </row>
    <row r="25" spans="1:14" ht="14.25">
      <c r="A25" s="5" t="s">
        <v>127</v>
      </c>
      <c r="B25" s="17" t="s">
        <v>80</v>
      </c>
      <c r="C25" s="26">
        <v>72737</v>
      </c>
      <c r="D25" s="27">
        <v>61539</v>
      </c>
      <c r="E25" s="26">
        <v>65700</v>
      </c>
      <c r="F25" s="27">
        <v>64906</v>
      </c>
      <c r="G25" s="28">
        <v>66543</v>
      </c>
      <c r="H25" s="29">
        <v>71557</v>
      </c>
      <c r="I25" s="26">
        <v>79192</v>
      </c>
      <c r="J25" s="29">
        <v>79933</v>
      </c>
      <c r="K25" s="26">
        <v>86841</v>
      </c>
      <c r="L25" s="29">
        <v>89154</v>
      </c>
      <c r="M25" s="26">
        <v>90101</v>
      </c>
      <c r="N25" s="29">
        <v>103466</v>
      </c>
    </row>
    <row r="26" spans="2:14" ht="14.25">
      <c r="B26" s="17" t="s">
        <v>88</v>
      </c>
      <c r="C26" s="26">
        <v>65361</v>
      </c>
      <c r="D26" s="27">
        <v>53126</v>
      </c>
      <c r="E26" s="26">
        <v>64437</v>
      </c>
      <c r="F26" s="27">
        <v>58303</v>
      </c>
      <c r="G26" s="28">
        <v>50512</v>
      </c>
      <c r="H26" s="29">
        <v>64686</v>
      </c>
      <c r="I26" s="26">
        <v>65938</v>
      </c>
      <c r="J26" s="29">
        <v>67541</v>
      </c>
      <c r="K26" s="26">
        <v>79383</v>
      </c>
      <c r="L26" s="29">
        <v>82856</v>
      </c>
      <c r="M26" s="26">
        <v>87697</v>
      </c>
      <c r="N26" s="29">
        <v>102302</v>
      </c>
    </row>
    <row r="27" spans="2:14" ht="14.25">
      <c r="B27" s="17" t="s">
        <v>82</v>
      </c>
      <c r="C27" s="26">
        <v>58565</v>
      </c>
      <c r="D27" s="27">
        <v>48843</v>
      </c>
      <c r="E27" s="26">
        <v>60529</v>
      </c>
      <c r="F27" s="27">
        <v>54145</v>
      </c>
      <c r="G27" s="28">
        <v>41137</v>
      </c>
      <c r="H27" s="29">
        <v>55188</v>
      </c>
      <c r="I27" s="26">
        <v>60665</v>
      </c>
      <c r="J27" s="29">
        <v>54532</v>
      </c>
      <c r="K27" s="26">
        <v>74656</v>
      </c>
      <c r="L27" s="29">
        <v>79417</v>
      </c>
      <c r="M27" s="26">
        <v>83726</v>
      </c>
      <c r="N27" s="29">
        <v>94432</v>
      </c>
    </row>
    <row r="28" spans="2:14" ht="14.25">
      <c r="B28" s="17" t="s">
        <v>89</v>
      </c>
      <c r="C28" s="26">
        <v>50994</v>
      </c>
      <c r="D28" s="27">
        <v>42250</v>
      </c>
      <c r="E28" s="26">
        <v>57727</v>
      </c>
      <c r="F28" s="27">
        <v>46633</v>
      </c>
      <c r="G28" s="28">
        <v>33048</v>
      </c>
      <c r="H28" s="29">
        <v>50379</v>
      </c>
      <c r="I28" s="26">
        <v>52656</v>
      </c>
      <c r="J28" s="29">
        <v>43749</v>
      </c>
      <c r="K28" s="26">
        <v>73144</v>
      </c>
      <c r="L28" s="29">
        <v>69555</v>
      </c>
      <c r="M28" s="26">
        <v>66637</v>
      </c>
      <c r="N28" s="29">
        <v>67894</v>
      </c>
    </row>
    <row r="29" spans="2:14" ht="14.25">
      <c r="B29" s="17" t="s">
        <v>83</v>
      </c>
      <c r="C29" s="26">
        <v>689639884</v>
      </c>
      <c r="D29" s="27">
        <v>532705797</v>
      </c>
      <c r="E29" s="26">
        <v>712821051</v>
      </c>
      <c r="F29" s="27">
        <v>396843418</v>
      </c>
      <c r="G29" s="28">
        <v>397907981</v>
      </c>
      <c r="H29" s="29">
        <v>490410165</v>
      </c>
      <c r="I29" s="28">
        <v>675126116</v>
      </c>
      <c r="J29" s="29">
        <v>442652180</v>
      </c>
      <c r="K29" s="26">
        <v>914619510</v>
      </c>
      <c r="L29" s="29">
        <v>999814794</v>
      </c>
      <c r="M29" s="26">
        <v>999771859</v>
      </c>
      <c r="N29" s="29">
        <v>767564783</v>
      </c>
    </row>
    <row r="30" spans="3:14" ht="14.25">
      <c r="C30" s="30"/>
      <c r="D30" s="20"/>
      <c r="E30" s="30"/>
      <c r="F30" s="20"/>
      <c r="G30" s="28"/>
      <c r="H30" s="35"/>
      <c r="J30" s="29"/>
      <c r="L30" s="29"/>
      <c r="M30" s="26"/>
      <c r="N30" s="29"/>
    </row>
    <row r="31" spans="1:14" ht="14.25">
      <c r="A31" s="5" t="s">
        <v>128</v>
      </c>
      <c r="B31" s="17" t="s">
        <v>80</v>
      </c>
      <c r="C31" s="26">
        <v>34493</v>
      </c>
      <c r="D31" s="27">
        <v>32635</v>
      </c>
      <c r="E31" s="26">
        <v>34655</v>
      </c>
      <c r="F31" s="27">
        <v>33566</v>
      </c>
      <c r="G31" s="28">
        <v>33603</v>
      </c>
      <c r="H31" s="29">
        <v>33224</v>
      </c>
      <c r="I31" s="26">
        <v>32938</v>
      </c>
      <c r="J31" s="29">
        <v>33208</v>
      </c>
      <c r="K31" s="26">
        <v>46115</v>
      </c>
      <c r="L31" s="29">
        <v>42144</v>
      </c>
      <c r="M31" s="26">
        <v>40242</v>
      </c>
      <c r="N31" s="29">
        <v>33664</v>
      </c>
    </row>
    <row r="32" spans="2:14" ht="14.25">
      <c r="B32" s="17" t="s">
        <v>88</v>
      </c>
      <c r="C32" s="26">
        <v>32609</v>
      </c>
      <c r="D32" s="27">
        <v>31332</v>
      </c>
      <c r="E32" s="26">
        <v>33227</v>
      </c>
      <c r="F32" s="27">
        <v>31303</v>
      </c>
      <c r="G32" s="28">
        <v>31115</v>
      </c>
      <c r="H32" s="29">
        <v>31418</v>
      </c>
      <c r="I32" s="26">
        <v>31599</v>
      </c>
      <c r="J32" s="29">
        <v>31870</v>
      </c>
      <c r="K32" s="26">
        <v>38658</v>
      </c>
      <c r="L32" s="29">
        <v>33340</v>
      </c>
      <c r="M32" s="26">
        <v>33667</v>
      </c>
      <c r="N32" s="29">
        <v>33308</v>
      </c>
    </row>
    <row r="33" spans="2:14" ht="14.25">
      <c r="B33" s="17" t="s">
        <v>82</v>
      </c>
      <c r="C33" s="26">
        <v>32010</v>
      </c>
      <c r="D33" s="27">
        <v>29755</v>
      </c>
      <c r="E33" s="26">
        <v>31097</v>
      </c>
      <c r="F33" s="27">
        <v>30706</v>
      </c>
      <c r="G33" s="28">
        <v>29624</v>
      </c>
      <c r="H33" s="29">
        <v>30550</v>
      </c>
      <c r="I33" s="26">
        <v>30764</v>
      </c>
      <c r="J33" s="29">
        <v>29648</v>
      </c>
      <c r="K33" s="26">
        <v>32816</v>
      </c>
      <c r="L33" s="29">
        <v>32750</v>
      </c>
      <c r="M33" s="26">
        <v>33128</v>
      </c>
      <c r="N33" s="29">
        <v>32689</v>
      </c>
    </row>
    <row r="34" spans="2:14" ht="14.25">
      <c r="B34" s="17" t="s">
        <v>89</v>
      </c>
      <c r="C34" s="26">
        <v>30230</v>
      </c>
      <c r="D34" s="27">
        <v>27817</v>
      </c>
      <c r="E34" s="26">
        <v>30763</v>
      </c>
      <c r="F34" s="27">
        <v>27697</v>
      </c>
      <c r="G34" s="28">
        <v>25307</v>
      </c>
      <c r="H34" s="29">
        <v>28922</v>
      </c>
      <c r="I34" s="26">
        <v>29351</v>
      </c>
      <c r="J34" s="29">
        <v>26482</v>
      </c>
      <c r="K34" s="26">
        <v>31714</v>
      </c>
      <c r="L34" s="29">
        <v>32067</v>
      </c>
      <c r="M34" s="26">
        <v>32701</v>
      </c>
      <c r="N34" s="29">
        <v>31208</v>
      </c>
    </row>
    <row r="35" spans="2:14" ht="14.25">
      <c r="B35" s="17" t="s">
        <v>83</v>
      </c>
      <c r="C35" s="26">
        <v>515744866</v>
      </c>
      <c r="D35" s="27">
        <v>401079611</v>
      </c>
      <c r="E35" s="26">
        <v>470390786</v>
      </c>
      <c r="F35" s="27">
        <v>296754907</v>
      </c>
      <c r="G35" s="28">
        <v>301300278</v>
      </c>
      <c r="H35" s="29">
        <v>361073272</v>
      </c>
      <c r="I35" s="28">
        <v>461000391</v>
      </c>
      <c r="J35" s="29">
        <v>317756438</v>
      </c>
      <c r="K35" s="26">
        <v>569655795</v>
      </c>
      <c r="L35" s="29">
        <v>663870521</v>
      </c>
      <c r="M35" s="26">
        <v>589029391</v>
      </c>
      <c r="N35" s="29">
        <v>480149877</v>
      </c>
    </row>
    <row r="36" spans="3:13" ht="14.25">
      <c r="C36" s="30"/>
      <c r="D36" s="20"/>
      <c r="E36" s="30"/>
      <c r="F36" s="20"/>
      <c r="G36" s="28"/>
      <c r="H36" s="29"/>
      <c r="J36" s="29"/>
      <c r="K36" s="26"/>
      <c r="L36" s="29"/>
      <c r="M36" s="26"/>
    </row>
    <row r="37" spans="1:14" ht="14.25">
      <c r="A37" s="5" t="s">
        <v>129</v>
      </c>
      <c r="B37" s="17" t="s">
        <v>80</v>
      </c>
      <c r="C37" s="26">
        <v>29956</v>
      </c>
      <c r="D37" s="27">
        <v>22608</v>
      </c>
      <c r="E37" s="26">
        <v>28581</v>
      </c>
      <c r="F37" s="27">
        <v>27223</v>
      </c>
      <c r="G37" s="28">
        <v>22190</v>
      </c>
      <c r="H37" s="29">
        <v>26396</v>
      </c>
      <c r="I37" s="26">
        <v>28978</v>
      </c>
      <c r="J37" s="29">
        <v>28007</v>
      </c>
      <c r="K37" s="26">
        <v>35007</v>
      </c>
      <c r="L37" s="29">
        <v>35169</v>
      </c>
      <c r="M37" s="26">
        <v>36000</v>
      </c>
      <c r="N37" s="17">
        <v>35995</v>
      </c>
    </row>
    <row r="38" spans="2:14" ht="14.25">
      <c r="B38" s="17" t="s">
        <v>88</v>
      </c>
      <c r="C38" s="26">
        <v>29368</v>
      </c>
      <c r="D38" s="27">
        <v>19076</v>
      </c>
      <c r="E38" s="26">
        <v>26035</v>
      </c>
      <c r="F38" s="27">
        <v>23382</v>
      </c>
      <c r="G38" s="28">
        <v>18440</v>
      </c>
      <c r="H38" s="29">
        <v>23994</v>
      </c>
      <c r="I38" s="26">
        <v>24652</v>
      </c>
      <c r="J38" s="29">
        <v>26685</v>
      </c>
      <c r="K38" s="26">
        <v>32861</v>
      </c>
      <c r="L38" s="29">
        <v>33441</v>
      </c>
      <c r="M38" s="26">
        <v>35930</v>
      </c>
      <c r="N38" s="17">
        <v>35905</v>
      </c>
    </row>
    <row r="39" spans="2:14" ht="14.25">
      <c r="B39" s="17" t="s">
        <v>82</v>
      </c>
      <c r="C39" s="26">
        <v>28740</v>
      </c>
      <c r="D39" s="27">
        <v>16814</v>
      </c>
      <c r="E39" s="26">
        <v>21292</v>
      </c>
      <c r="F39" s="27">
        <v>20745</v>
      </c>
      <c r="G39" s="28">
        <v>14044</v>
      </c>
      <c r="H39" s="29">
        <v>20806</v>
      </c>
      <c r="I39" s="26">
        <v>21741</v>
      </c>
      <c r="J39" s="29">
        <v>23901</v>
      </c>
      <c r="K39" s="26">
        <v>31849</v>
      </c>
      <c r="L39" s="29">
        <v>31972</v>
      </c>
      <c r="M39" s="26">
        <v>30906</v>
      </c>
      <c r="N39" s="17">
        <v>34532</v>
      </c>
    </row>
    <row r="40" spans="2:14" ht="14.25">
      <c r="B40" s="17" t="s">
        <v>89</v>
      </c>
      <c r="C40" s="26">
        <v>24969</v>
      </c>
      <c r="D40" s="27">
        <v>14418</v>
      </c>
      <c r="E40" s="26">
        <v>19637</v>
      </c>
      <c r="F40" s="27">
        <v>17689</v>
      </c>
      <c r="G40" s="28">
        <v>11178</v>
      </c>
      <c r="H40" s="29">
        <v>18047</v>
      </c>
      <c r="I40" s="26">
        <v>17351</v>
      </c>
      <c r="J40" s="29">
        <v>16164</v>
      </c>
      <c r="K40" s="26">
        <v>25493</v>
      </c>
      <c r="L40" s="29">
        <v>31376</v>
      </c>
      <c r="M40" s="26">
        <v>26479</v>
      </c>
      <c r="N40" s="17">
        <v>25653</v>
      </c>
    </row>
    <row r="41" spans="2:14" ht="14.25">
      <c r="B41" s="17" t="s">
        <v>83</v>
      </c>
      <c r="C41" s="26">
        <v>239320834</v>
      </c>
      <c r="D41" s="27">
        <v>171117525</v>
      </c>
      <c r="E41" s="26">
        <v>231731411</v>
      </c>
      <c r="F41" s="27">
        <v>125780734</v>
      </c>
      <c r="G41" s="28">
        <v>127855479</v>
      </c>
      <c r="H41" s="29">
        <v>149586738</v>
      </c>
      <c r="I41" s="28">
        <v>221931656</v>
      </c>
      <c r="J41" s="29">
        <v>150818455</v>
      </c>
      <c r="K41" s="26">
        <v>330008496</v>
      </c>
      <c r="L41" s="29">
        <v>458922971</v>
      </c>
      <c r="M41" s="26">
        <v>348486620</v>
      </c>
      <c r="N41" s="17">
        <v>254915352</v>
      </c>
    </row>
    <row r="42" spans="3:13" ht="14.25">
      <c r="C42" s="30"/>
      <c r="D42" s="20"/>
      <c r="E42" s="30"/>
      <c r="F42" s="20"/>
      <c r="G42" s="28"/>
      <c r="H42" s="29"/>
      <c r="J42" s="29"/>
      <c r="K42" s="26"/>
      <c r="L42" s="29"/>
      <c r="M42" s="26"/>
    </row>
    <row r="43" spans="1:14" ht="14.25">
      <c r="A43" s="5" t="s">
        <v>130</v>
      </c>
      <c r="B43" s="17" t="s">
        <v>80</v>
      </c>
      <c r="C43" s="26">
        <v>67919</v>
      </c>
      <c r="D43" s="27">
        <v>60500</v>
      </c>
      <c r="E43" s="26">
        <v>64664</v>
      </c>
      <c r="F43" s="27">
        <v>63906</v>
      </c>
      <c r="G43" s="28">
        <v>65543</v>
      </c>
      <c r="H43" s="29">
        <v>70606</v>
      </c>
      <c r="I43" s="26">
        <v>77698</v>
      </c>
      <c r="J43" s="29">
        <v>78221</v>
      </c>
      <c r="K43" s="26">
        <v>79617</v>
      </c>
      <c r="L43" s="29">
        <v>103187</v>
      </c>
      <c r="M43" s="26">
        <v>124658</v>
      </c>
      <c r="N43" s="17">
        <v>106963</v>
      </c>
    </row>
    <row r="44" spans="2:14" ht="14.25">
      <c r="B44" s="17" t="s">
        <v>88</v>
      </c>
      <c r="C44" s="26">
        <v>65857</v>
      </c>
      <c r="D44" s="27">
        <v>52146</v>
      </c>
      <c r="E44" s="26">
        <v>63423</v>
      </c>
      <c r="F44" s="27">
        <v>57302</v>
      </c>
      <c r="G44" s="28">
        <v>49510</v>
      </c>
      <c r="H44" s="29">
        <v>64006</v>
      </c>
      <c r="I44" s="26">
        <v>65132</v>
      </c>
      <c r="J44" s="29">
        <v>66804</v>
      </c>
      <c r="K44" s="26">
        <v>75569</v>
      </c>
      <c r="L44" s="29">
        <v>82223</v>
      </c>
      <c r="M44" s="26">
        <v>87646</v>
      </c>
      <c r="N44" s="17">
        <v>101398</v>
      </c>
    </row>
    <row r="45" spans="2:14" ht="14.25">
      <c r="B45" s="17" t="s">
        <v>82</v>
      </c>
      <c r="C45" s="26">
        <v>58470</v>
      </c>
      <c r="D45" s="27">
        <v>47845</v>
      </c>
      <c r="E45" s="26">
        <v>59528</v>
      </c>
      <c r="F45" s="27">
        <v>53144</v>
      </c>
      <c r="G45" s="28">
        <v>40020</v>
      </c>
      <c r="H45" s="29">
        <v>54331</v>
      </c>
      <c r="I45" s="26">
        <v>59856</v>
      </c>
      <c r="J45" s="29">
        <v>53678</v>
      </c>
      <c r="K45" s="26">
        <v>74942</v>
      </c>
      <c r="L45" s="29">
        <v>78082</v>
      </c>
      <c r="M45" s="26">
        <v>82233</v>
      </c>
      <c r="N45" s="17">
        <v>93543</v>
      </c>
    </row>
    <row r="46" spans="2:14" ht="14.25">
      <c r="B46" s="17" t="s">
        <v>89</v>
      </c>
      <c r="C46" s="26">
        <v>50020</v>
      </c>
      <c r="D46" s="27">
        <v>41325</v>
      </c>
      <c r="E46" s="26">
        <v>56726</v>
      </c>
      <c r="F46" s="27">
        <v>45632</v>
      </c>
      <c r="G46" s="28">
        <v>30355</v>
      </c>
      <c r="H46" s="29">
        <v>49468</v>
      </c>
      <c r="I46" s="26">
        <v>51750</v>
      </c>
      <c r="J46" s="29">
        <v>42828</v>
      </c>
      <c r="K46" s="26">
        <v>73714</v>
      </c>
      <c r="L46" s="29">
        <v>68709</v>
      </c>
      <c r="M46" s="26">
        <v>64732</v>
      </c>
      <c r="N46" s="17">
        <v>66987</v>
      </c>
    </row>
    <row r="47" spans="2:14" ht="14.25">
      <c r="B47" s="29" t="s">
        <v>83</v>
      </c>
      <c r="C47" s="26">
        <v>662378724</v>
      </c>
      <c r="D47" s="27">
        <v>506083284</v>
      </c>
      <c r="E47" s="26">
        <v>685433335</v>
      </c>
      <c r="F47" s="27">
        <v>369295463</v>
      </c>
      <c r="G47" s="28">
        <v>370968189</v>
      </c>
      <c r="H47" s="29">
        <v>463665983</v>
      </c>
      <c r="I47" s="28">
        <v>647923447</v>
      </c>
      <c r="J47" s="29">
        <v>416160564</v>
      </c>
      <c r="K47" s="26">
        <v>887437277</v>
      </c>
      <c r="L47" s="29">
        <v>1000000003</v>
      </c>
      <c r="M47" s="26">
        <v>915751587</v>
      </c>
      <c r="N47" s="17">
        <v>742850066</v>
      </c>
    </row>
    <row r="48" spans="3:13" ht="14.25">
      <c r="C48" s="24"/>
      <c r="D48" s="25"/>
      <c r="E48" s="24"/>
      <c r="F48" s="25"/>
      <c r="G48" s="23"/>
      <c r="H48" s="29"/>
      <c r="K48" s="26"/>
      <c r="L48" s="29"/>
      <c r="M48" s="26"/>
    </row>
    <row r="49" spans="1:14" ht="14.25">
      <c r="A49" s="5" t="s">
        <v>75</v>
      </c>
      <c r="B49" s="17" t="s">
        <v>80</v>
      </c>
      <c r="C49" s="24"/>
      <c r="D49" s="25"/>
      <c r="E49" s="24"/>
      <c r="F49" s="25"/>
      <c r="G49" s="23"/>
      <c r="H49" s="29">
        <v>5523</v>
      </c>
      <c r="I49" s="26">
        <v>6830</v>
      </c>
      <c r="J49" s="29">
        <v>6129</v>
      </c>
      <c r="K49" s="26">
        <v>8211</v>
      </c>
      <c r="L49" s="29">
        <v>12632</v>
      </c>
      <c r="M49" s="26">
        <v>12623</v>
      </c>
      <c r="N49" s="17">
        <v>7603</v>
      </c>
    </row>
    <row r="50" spans="2:14" ht="14.25">
      <c r="B50" s="17" t="s">
        <v>88</v>
      </c>
      <c r="C50" s="24"/>
      <c r="D50" s="25"/>
      <c r="E50" s="24"/>
      <c r="F50" s="25"/>
      <c r="G50" s="23"/>
      <c r="H50" s="29">
        <v>3935</v>
      </c>
      <c r="I50" s="26">
        <v>5568</v>
      </c>
      <c r="J50" s="29">
        <v>3770</v>
      </c>
      <c r="K50" s="26">
        <v>4376</v>
      </c>
      <c r="L50" s="29">
        <v>7252</v>
      </c>
      <c r="M50" s="26">
        <v>6258</v>
      </c>
      <c r="N50" s="17">
        <v>5088</v>
      </c>
    </row>
    <row r="51" spans="2:14" ht="14.25">
      <c r="B51" s="17" t="s">
        <v>82</v>
      </c>
      <c r="C51" s="24"/>
      <c r="D51" s="25"/>
      <c r="E51" s="24"/>
      <c r="F51" s="25"/>
      <c r="G51" s="23"/>
      <c r="H51" s="29">
        <v>2761</v>
      </c>
      <c r="I51" s="26">
        <v>3067</v>
      </c>
      <c r="J51" s="29">
        <v>2704</v>
      </c>
      <c r="K51" s="26">
        <v>3726</v>
      </c>
      <c r="L51" s="29">
        <v>4240</v>
      </c>
      <c r="M51" s="26">
        <v>5229</v>
      </c>
      <c r="N51" s="17">
        <v>4299</v>
      </c>
    </row>
    <row r="52" spans="2:14" ht="14.25">
      <c r="B52" s="17" t="s">
        <v>89</v>
      </c>
      <c r="C52" s="24"/>
      <c r="D52" s="25"/>
      <c r="E52" s="24"/>
      <c r="F52" s="25"/>
      <c r="G52" s="23"/>
      <c r="H52" s="29">
        <v>2229</v>
      </c>
      <c r="I52" s="26">
        <v>2191</v>
      </c>
      <c r="J52" s="29">
        <v>1854</v>
      </c>
      <c r="K52" s="26">
        <v>3032</v>
      </c>
      <c r="L52" s="29">
        <v>3503</v>
      </c>
      <c r="M52" s="26">
        <v>4172</v>
      </c>
      <c r="N52" s="17">
        <v>3706</v>
      </c>
    </row>
    <row r="53" spans="2:14" ht="14.25">
      <c r="B53" s="29" t="s">
        <v>83</v>
      </c>
      <c r="C53" s="24"/>
      <c r="D53" s="25"/>
      <c r="E53" s="24"/>
      <c r="F53" s="25"/>
      <c r="G53" s="23"/>
      <c r="H53" s="29">
        <v>17348236</v>
      </c>
      <c r="I53" s="28">
        <v>24087012</v>
      </c>
      <c r="J53" s="29">
        <v>18284580</v>
      </c>
      <c r="K53" s="26">
        <v>34983140</v>
      </c>
      <c r="L53" s="29">
        <v>35611704</v>
      </c>
      <c r="M53" s="26">
        <v>34119717</v>
      </c>
      <c r="N53" s="17">
        <v>24037810</v>
      </c>
    </row>
    <row r="54" spans="3:8" ht="14.25">
      <c r="C54" s="24"/>
      <c r="D54" s="25"/>
      <c r="E54" s="24"/>
      <c r="F54" s="25"/>
      <c r="G54" s="23"/>
      <c r="H54" s="35"/>
    </row>
    <row r="55" spans="1:14" ht="14.25">
      <c r="A55" s="5" t="s">
        <v>131</v>
      </c>
      <c r="B55" s="17" t="s">
        <v>88</v>
      </c>
      <c r="C55" s="21">
        <v>2.3</v>
      </c>
      <c r="D55" s="22">
        <v>2.3</v>
      </c>
      <c r="E55" s="21">
        <v>2.3</v>
      </c>
      <c r="F55" s="22">
        <v>3</v>
      </c>
      <c r="G55" s="23">
        <v>2.6</v>
      </c>
      <c r="H55" s="35">
        <v>3.4</v>
      </c>
      <c r="I55" s="5">
        <v>3.9</v>
      </c>
      <c r="J55" s="17">
        <v>4.5</v>
      </c>
      <c r="K55" s="5">
        <v>19.1</v>
      </c>
      <c r="L55" s="35">
        <v>14</v>
      </c>
      <c r="M55" s="5">
        <v>19.7</v>
      </c>
      <c r="N55" s="35">
        <v>21.3</v>
      </c>
    </row>
    <row r="56" spans="2:14" ht="14.25">
      <c r="B56" s="17" t="s">
        <v>82</v>
      </c>
      <c r="C56" s="21">
        <v>1.4</v>
      </c>
      <c r="D56" s="22">
        <v>1.4</v>
      </c>
      <c r="E56" s="21">
        <v>1.4</v>
      </c>
      <c r="F56" s="22">
        <v>1.9</v>
      </c>
      <c r="G56" s="23">
        <v>1.8</v>
      </c>
      <c r="H56" s="35">
        <v>2.2</v>
      </c>
      <c r="I56" s="5">
        <v>2.7</v>
      </c>
      <c r="J56" s="17">
        <v>3.1</v>
      </c>
      <c r="K56" s="5">
        <v>17.3</v>
      </c>
      <c r="L56" s="17">
        <v>11.5</v>
      </c>
      <c r="M56" s="5">
        <v>11.7</v>
      </c>
      <c r="N56" s="35">
        <v>20</v>
      </c>
    </row>
    <row r="57" spans="2:14" ht="14.25">
      <c r="B57" s="17" t="s">
        <v>89</v>
      </c>
      <c r="C57" s="21">
        <v>1.2</v>
      </c>
      <c r="D57" s="22">
        <v>1.2</v>
      </c>
      <c r="E57" s="21">
        <v>1.2</v>
      </c>
      <c r="F57" s="22">
        <v>1.6</v>
      </c>
      <c r="G57" s="23">
        <v>1.5</v>
      </c>
      <c r="H57" s="35">
        <v>2</v>
      </c>
      <c r="I57" s="5">
        <v>2.4</v>
      </c>
      <c r="J57" s="17">
        <v>2.8</v>
      </c>
      <c r="K57" s="5">
        <v>16.4</v>
      </c>
      <c r="L57" s="17">
        <v>10.9</v>
      </c>
      <c r="M57" s="5">
        <v>10.9</v>
      </c>
      <c r="N57" s="35">
        <v>19.3</v>
      </c>
    </row>
    <row r="58" spans="2:14" ht="14.25">
      <c r="B58" s="17" t="s">
        <v>83</v>
      </c>
      <c r="C58" s="21">
        <v>32924</v>
      </c>
      <c r="D58" s="22">
        <v>32926</v>
      </c>
      <c r="E58" s="21">
        <v>39529</v>
      </c>
      <c r="F58" s="22">
        <v>41336</v>
      </c>
      <c r="G58" s="28">
        <v>41332</v>
      </c>
      <c r="H58" s="29">
        <v>53745</v>
      </c>
      <c r="I58" s="28">
        <v>63249</v>
      </c>
      <c r="J58" s="29">
        <v>74326</v>
      </c>
      <c r="K58" s="28">
        <v>303619</v>
      </c>
      <c r="L58" s="29">
        <v>305568</v>
      </c>
      <c r="M58" s="28">
        <v>294161</v>
      </c>
      <c r="N58" s="29">
        <v>521407</v>
      </c>
    </row>
    <row r="59" spans="3:8" ht="14.25">
      <c r="C59" s="21"/>
      <c r="D59" s="22"/>
      <c r="E59" s="21"/>
      <c r="F59" s="22"/>
      <c r="G59" s="23"/>
      <c r="H59" s="35"/>
    </row>
    <row r="60" spans="1:15" ht="14.25">
      <c r="A60" s="6" t="s">
        <v>111</v>
      </c>
      <c r="B60" s="16" t="s">
        <v>41</v>
      </c>
      <c r="C60" s="33">
        <f aca="true" t="shared" si="1" ref="C60:N60">C1</f>
        <v>39448</v>
      </c>
      <c r="D60" s="34">
        <f t="shared" si="1"/>
        <v>39479</v>
      </c>
      <c r="E60" s="33">
        <f t="shared" si="1"/>
        <v>39515</v>
      </c>
      <c r="F60" s="34">
        <f t="shared" si="1"/>
        <v>39539</v>
      </c>
      <c r="G60" s="33">
        <f t="shared" si="1"/>
        <v>39576</v>
      </c>
      <c r="H60" s="34">
        <f t="shared" si="1"/>
        <v>39607</v>
      </c>
      <c r="I60" s="33">
        <f t="shared" si="1"/>
        <v>39637</v>
      </c>
      <c r="J60" s="34">
        <f t="shared" si="1"/>
        <v>39668</v>
      </c>
      <c r="K60" s="33">
        <f t="shared" si="1"/>
        <v>39699</v>
      </c>
      <c r="L60" s="34">
        <f t="shared" si="1"/>
        <v>39729</v>
      </c>
      <c r="M60" s="33">
        <f t="shared" si="1"/>
        <v>39760</v>
      </c>
      <c r="N60" s="34">
        <f t="shared" si="1"/>
        <v>39790</v>
      </c>
      <c r="O60" s="33"/>
    </row>
    <row r="61" spans="3:8" ht="14.25">
      <c r="C61" s="21"/>
      <c r="D61" s="22"/>
      <c r="E61" s="21"/>
      <c r="F61" s="22"/>
      <c r="G61" s="23"/>
      <c r="H61" s="35"/>
    </row>
    <row r="62" spans="1:14" ht="14.25">
      <c r="A62" s="5" t="s">
        <v>112</v>
      </c>
      <c r="B62" s="17" t="s">
        <v>80</v>
      </c>
      <c r="C62" s="21"/>
      <c r="D62" s="22"/>
      <c r="E62" s="21"/>
      <c r="F62" s="22"/>
      <c r="G62" s="28">
        <v>6846</v>
      </c>
      <c r="H62" s="29">
        <v>10811</v>
      </c>
      <c r="I62" s="26">
        <v>11071</v>
      </c>
      <c r="J62" s="29">
        <v>12556</v>
      </c>
      <c r="K62" s="26">
        <v>26965</v>
      </c>
      <c r="L62" s="29">
        <v>28881</v>
      </c>
      <c r="M62" s="26">
        <v>59995</v>
      </c>
      <c r="N62" s="29">
        <v>60292</v>
      </c>
    </row>
    <row r="63" spans="2:14" ht="14.25">
      <c r="B63" s="17" t="s">
        <v>88</v>
      </c>
      <c r="C63" s="21"/>
      <c r="D63" s="22"/>
      <c r="E63" s="21"/>
      <c r="F63" s="22"/>
      <c r="G63" s="28">
        <v>5324</v>
      </c>
      <c r="H63" s="29">
        <v>5227</v>
      </c>
      <c r="I63" s="26">
        <v>8511</v>
      </c>
      <c r="J63" s="29">
        <v>10438</v>
      </c>
      <c r="K63" s="26">
        <v>25527</v>
      </c>
      <c r="L63" s="29">
        <v>27371</v>
      </c>
      <c r="M63" s="26">
        <v>43963</v>
      </c>
      <c r="N63" s="29">
        <v>47020</v>
      </c>
    </row>
    <row r="64" spans="2:14" ht="14.25">
      <c r="B64" s="17" t="s">
        <v>82</v>
      </c>
      <c r="C64" s="21"/>
      <c r="D64" s="22"/>
      <c r="E64" s="21"/>
      <c r="F64" s="22"/>
      <c r="G64" s="28">
        <v>3529</v>
      </c>
      <c r="H64" s="29">
        <v>4214</v>
      </c>
      <c r="I64" s="26">
        <v>7185</v>
      </c>
      <c r="J64" s="29">
        <v>7139</v>
      </c>
      <c r="K64" s="26">
        <v>24212</v>
      </c>
      <c r="L64" s="29">
        <v>25219</v>
      </c>
      <c r="M64" s="26">
        <v>24632</v>
      </c>
      <c r="N64" s="29">
        <v>33117</v>
      </c>
    </row>
    <row r="65" spans="2:14" ht="14.25">
      <c r="B65" s="17" t="s">
        <v>89</v>
      </c>
      <c r="C65" s="21"/>
      <c r="D65" s="22"/>
      <c r="E65" s="21"/>
      <c r="F65" s="22"/>
      <c r="G65" s="28">
        <v>2720</v>
      </c>
      <c r="H65" s="29">
        <v>3755</v>
      </c>
      <c r="I65" s="26">
        <v>6631</v>
      </c>
      <c r="J65" s="29">
        <v>5380</v>
      </c>
      <c r="K65" s="26">
        <v>19679</v>
      </c>
      <c r="L65" s="29">
        <v>22987</v>
      </c>
      <c r="M65" s="26">
        <v>17585</v>
      </c>
      <c r="N65" s="29">
        <v>20495</v>
      </c>
    </row>
    <row r="66" spans="2:14" ht="14.25">
      <c r="B66" s="29" t="s">
        <v>83</v>
      </c>
      <c r="C66" s="21"/>
      <c r="D66" s="22"/>
      <c r="E66" s="21"/>
      <c r="F66" s="22"/>
      <c r="G66" s="28">
        <v>23451852</v>
      </c>
      <c r="H66" s="29">
        <v>33118171</v>
      </c>
      <c r="I66" s="28">
        <v>58925094</v>
      </c>
      <c r="J66" s="29">
        <v>44174825</v>
      </c>
      <c r="K66" s="26">
        <v>191452582</v>
      </c>
      <c r="L66" s="29">
        <v>296164635</v>
      </c>
      <c r="M66" s="26">
        <v>246499939</v>
      </c>
      <c r="N66" s="29">
        <v>141185742</v>
      </c>
    </row>
    <row r="67" spans="3:14" ht="14.25">
      <c r="C67" s="21"/>
      <c r="D67" s="22"/>
      <c r="E67" s="21"/>
      <c r="F67" s="22"/>
      <c r="G67" s="28"/>
      <c r="H67" s="29"/>
      <c r="J67" s="29"/>
      <c r="K67" s="26"/>
      <c r="L67" s="29"/>
      <c r="M67" s="26"/>
      <c r="N67" s="29"/>
    </row>
    <row r="68" spans="1:14" ht="14.25">
      <c r="A68" s="5" t="s">
        <v>122</v>
      </c>
      <c r="B68" s="17" t="s">
        <v>80</v>
      </c>
      <c r="C68" s="21"/>
      <c r="D68" s="22"/>
      <c r="E68" s="21"/>
      <c r="F68" s="22"/>
      <c r="G68" s="28">
        <v>10237</v>
      </c>
      <c r="H68" s="29">
        <v>15293</v>
      </c>
      <c r="I68" s="26">
        <v>14066</v>
      </c>
      <c r="J68" s="29">
        <v>20411</v>
      </c>
      <c r="K68" s="26">
        <v>34490</v>
      </c>
      <c r="L68" s="29">
        <v>37159</v>
      </c>
      <c r="M68" s="26">
        <v>70760</v>
      </c>
      <c r="N68" s="29">
        <v>73488</v>
      </c>
    </row>
    <row r="69" spans="2:14" ht="14.25">
      <c r="B69" s="17" t="s">
        <v>88</v>
      </c>
      <c r="C69" s="21"/>
      <c r="D69" s="22"/>
      <c r="E69" s="21"/>
      <c r="F69" s="22"/>
      <c r="G69" s="28">
        <v>8284</v>
      </c>
      <c r="H69" s="29">
        <v>7759</v>
      </c>
      <c r="I69" s="26">
        <v>10688</v>
      </c>
      <c r="J69" s="29">
        <v>12912</v>
      </c>
      <c r="K69" s="26">
        <v>31401</v>
      </c>
      <c r="L69" s="29">
        <v>32573</v>
      </c>
      <c r="M69" s="26">
        <v>51036</v>
      </c>
      <c r="N69" s="29">
        <v>54396</v>
      </c>
    </row>
    <row r="70" spans="2:14" ht="14.25">
      <c r="B70" s="17" t="s">
        <v>82</v>
      </c>
      <c r="C70" s="21"/>
      <c r="D70" s="22"/>
      <c r="E70" s="21"/>
      <c r="F70" s="22"/>
      <c r="G70" s="28">
        <v>5852</v>
      </c>
      <c r="H70" s="29">
        <v>6602</v>
      </c>
      <c r="I70" s="26">
        <v>9166</v>
      </c>
      <c r="J70" s="29">
        <v>9222</v>
      </c>
      <c r="K70" s="26">
        <v>30104</v>
      </c>
      <c r="L70" s="29">
        <v>30206</v>
      </c>
      <c r="M70" s="26">
        <v>32950</v>
      </c>
      <c r="N70" s="29">
        <v>36086</v>
      </c>
    </row>
    <row r="71" spans="2:14" ht="14.25">
      <c r="B71" s="17" t="s">
        <v>89</v>
      </c>
      <c r="C71" s="21"/>
      <c r="D71" s="22"/>
      <c r="E71" s="21"/>
      <c r="F71" s="22"/>
      <c r="G71" s="28">
        <v>4609</v>
      </c>
      <c r="H71" s="29">
        <v>5184</v>
      </c>
      <c r="I71" s="26">
        <v>8132</v>
      </c>
      <c r="J71" s="29">
        <v>7362</v>
      </c>
      <c r="K71" s="26">
        <v>25931</v>
      </c>
      <c r="L71" s="29">
        <v>28456</v>
      </c>
      <c r="M71" s="26">
        <v>29135</v>
      </c>
      <c r="N71" s="29">
        <v>23844</v>
      </c>
    </row>
    <row r="72" spans="2:14" ht="14.25">
      <c r="B72" s="29" t="s">
        <v>83</v>
      </c>
      <c r="C72" s="21"/>
      <c r="D72" s="22"/>
      <c r="E72" s="21"/>
      <c r="F72" s="22"/>
      <c r="G72" s="28">
        <v>39759548</v>
      </c>
      <c r="H72" s="29">
        <v>52623226</v>
      </c>
      <c r="I72" s="28">
        <v>87026051</v>
      </c>
      <c r="J72" s="29">
        <v>67932488</v>
      </c>
      <c r="K72" s="26">
        <v>294074590</v>
      </c>
      <c r="L72" s="29">
        <v>459824707</v>
      </c>
      <c r="M72" s="26">
        <v>423264586</v>
      </c>
      <c r="N72" s="29">
        <v>241051135</v>
      </c>
    </row>
    <row r="73" spans="3:14" ht="14.25">
      <c r="C73" s="21"/>
      <c r="D73" s="22"/>
      <c r="E73" s="21"/>
      <c r="F73" s="22"/>
      <c r="G73" s="28"/>
      <c r="H73" s="29"/>
      <c r="J73" s="29"/>
      <c r="K73" s="26"/>
      <c r="L73" s="29"/>
      <c r="M73" s="26"/>
      <c r="N73" s="29"/>
    </row>
    <row r="74" spans="1:14" ht="14.25">
      <c r="A74" s="5" t="s">
        <v>114</v>
      </c>
      <c r="B74" s="17" t="s">
        <v>80</v>
      </c>
      <c r="C74" s="21"/>
      <c r="D74" s="22"/>
      <c r="E74" s="21"/>
      <c r="F74" s="22"/>
      <c r="G74" s="28">
        <v>11084</v>
      </c>
      <c r="H74" s="29">
        <v>16518</v>
      </c>
      <c r="I74" s="26">
        <v>14986</v>
      </c>
      <c r="J74" s="29">
        <v>21849</v>
      </c>
      <c r="K74" s="26">
        <v>32690</v>
      </c>
      <c r="L74" s="29">
        <v>33666</v>
      </c>
      <c r="M74" s="26">
        <v>74271</v>
      </c>
      <c r="N74" s="29">
        <v>73736</v>
      </c>
    </row>
    <row r="75" spans="2:14" ht="14.25">
      <c r="B75" s="17" t="s">
        <v>88</v>
      </c>
      <c r="C75" s="21"/>
      <c r="D75" s="22"/>
      <c r="E75" s="21"/>
      <c r="F75" s="22"/>
      <c r="G75" s="28">
        <v>9069</v>
      </c>
      <c r="H75" s="29">
        <v>8677</v>
      </c>
      <c r="I75" s="26">
        <v>11585</v>
      </c>
      <c r="J75" s="29">
        <v>14324</v>
      </c>
      <c r="K75" s="26">
        <v>24797</v>
      </c>
      <c r="L75" s="29">
        <v>27080</v>
      </c>
      <c r="M75" s="26">
        <v>53167</v>
      </c>
      <c r="N75" s="29">
        <v>56695</v>
      </c>
    </row>
    <row r="76" spans="2:14" ht="14.25">
      <c r="B76" s="17" t="s">
        <v>82</v>
      </c>
      <c r="C76" s="21"/>
      <c r="D76" s="22"/>
      <c r="E76" s="21"/>
      <c r="F76" s="22"/>
      <c r="G76" s="28">
        <v>6707</v>
      </c>
      <c r="H76" s="29">
        <v>7483</v>
      </c>
      <c r="I76" s="26">
        <v>10092</v>
      </c>
      <c r="J76" s="29">
        <v>10106</v>
      </c>
      <c r="K76" s="26">
        <v>22108</v>
      </c>
      <c r="L76" s="29">
        <v>23117</v>
      </c>
      <c r="M76" s="26">
        <v>33949</v>
      </c>
      <c r="N76" s="29">
        <v>36561</v>
      </c>
    </row>
    <row r="77" spans="2:14" ht="14.25">
      <c r="B77" s="17" t="s">
        <v>89</v>
      </c>
      <c r="C77" s="21"/>
      <c r="D77" s="22"/>
      <c r="E77" s="21"/>
      <c r="F77" s="22"/>
      <c r="G77" s="28">
        <v>5399</v>
      </c>
      <c r="H77" s="29">
        <v>6030</v>
      </c>
      <c r="I77" s="26">
        <v>9037</v>
      </c>
      <c r="J77" s="29">
        <v>8230</v>
      </c>
      <c r="K77" s="26">
        <v>20806</v>
      </c>
      <c r="L77" s="29">
        <v>21289</v>
      </c>
      <c r="M77" s="26">
        <v>30134</v>
      </c>
      <c r="N77" s="29">
        <v>24205</v>
      </c>
    </row>
    <row r="78" spans="2:14" ht="14.25">
      <c r="B78" s="29" t="s">
        <v>83</v>
      </c>
      <c r="C78" s="21"/>
      <c r="D78" s="22"/>
      <c r="E78" s="21"/>
      <c r="F78" s="22"/>
      <c r="G78" s="28">
        <v>50040195</v>
      </c>
      <c r="H78" s="29">
        <v>64326089</v>
      </c>
      <c r="I78" s="28">
        <v>100003918</v>
      </c>
      <c r="J78" s="29">
        <v>80032195</v>
      </c>
      <c r="K78" s="26">
        <v>310639361</v>
      </c>
      <c r="L78" s="29">
        <v>421890338</v>
      </c>
      <c r="M78" s="26">
        <v>444411586</v>
      </c>
      <c r="N78" s="29">
        <v>259107120</v>
      </c>
    </row>
    <row r="79" spans="3:8" ht="14.25">
      <c r="C79" s="21"/>
      <c r="D79" s="22"/>
      <c r="E79" s="21"/>
      <c r="F79" s="22"/>
      <c r="G79" s="23"/>
      <c r="H79" s="35"/>
    </row>
    <row r="80" spans="1:17" ht="14.25">
      <c r="A80" s="6" t="s">
        <v>106</v>
      </c>
      <c r="B80" s="16" t="s">
        <v>41</v>
      </c>
      <c r="C80" s="33">
        <f>C1</f>
        <v>39448</v>
      </c>
      <c r="D80" s="34">
        <f aca="true" t="shared" si="2" ref="D80:N80">D1</f>
        <v>39479</v>
      </c>
      <c r="E80" s="33">
        <f t="shared" si="2"/>
        <v>39515</v>
      </c>
      <c r="F80" s="34">
        <f t="shared" si="2"/>
        <v>39539</v>
      </c>
      <c r="G80" s="33">
        <f t="shared" si="2"/>
        <v>39576</v>
      </c>
      <c r="H80" s="34">
        <f t="shared" si="2"/>
        <v>39607</v>
      </c>
      <c r="I80" s="33">
        <f t="shared" si="2"/>
        <v>39637</v>
      </c>
      <c r="J80" s="34">
        <f t="shared" si="2"/>
        <v>39668</v>
      </c>
      <c r="K80" s="33">
        <f t="shared" si="2"/>
        <v>39699</v>
      </c>
      <c r="L80" s="34">
        <f t="shared" si="2"/>
        <v>39729</v>
      </c>
      <c r="M80" s="33">
        <f t="shared" si="2"/>
        <v>39760</v>
      </c>
      <c r="N80" s="34">
        <f t="shared" si="2"/>
        <v>39790</v>
      </c>
      <c r="O80" s="33"/>
      <c r="P80" s="33"/>
      <c r="Q80" s="33"/>
    </row>
    <row r="81" spans="3:8" ht="14.25">
      <c r="C81" s="24"/>
      <c r="D81" s="25"/>
      <c r="E81" s="24"/>
      <c r="F81" s="25"/>
      <c r="G81" s="23"/>
      <c r="H81" s="35"/>
    </row>
    <row r="82" spans="1:14" ht="14.25">
      <c r="A82" s="5" t="s">
        <v>107</v>
      </c>
      <c r="B82" s="17" t="s">
        <v>88</v>
      </c>
      <c r="C82" s="21">
        <v>188.3</v>
      </c>
      <c r="D82" s="22">
        <v>147.2</v>
      </c>
      <c r="E82" s="21">
        <v>129.9</v>
      </c>
      <c r="F82" s="22">
        <v>125.2</v>
      </c>
      <c r="G82" s="23">
        <v>149.3</v>
      </c>
      <c r="H82" s="35">
        <v>140.4</v>
      </c>
      <c r="I82" s="5">
        <v>136.1</v>
      </c>
      <c r="J82" s="35">
        <v>150</v>
      </c>
      <c r="K82" s="5">
        <v>152.7</v>
      </c>
      <c r="L82" s="35">
        <v>158</v>
      </c>
      <c r="M82" s="5">
        <v>148.8</v>
      </c>
      <c r="N82" s="17">
        <v>144.3</v>
      </c>
    </row>
    <row r="83" spans="2:14" ht="14.25">
      <c r="B83" s="17" t="s">
        <v>82</v>
      </c>
      <c r="C83" s="21">
        <v>68.4</v>
      </c>
      <c r="D83" s="22">
        <v>90.5</v>
      </c>
      <c r="E83" s="21">
        <v>68.7</v>
      </c>
      <c r="F83" s="22">
        <v>65.3</v>
      </c>
      <c r="G83" s="23">
        <v>80.1</v>
      </c>
      <c r="H83" s="35">
        <v>76.3</v>
      </c>
      <c r="I83" s="5">
        <v>71.8</v>
      </c>
      <c r="J83" s="35">
        <v>74.8</v>
      </c>
      <c r="K83" s="5">
        <v>93.8</v>
      </c>
      <c r="L83" s="35">
        <v>98.3</v>
      </c>
      <c r="M83" s="5">
        <v>77.4</v>
      </c>
      <c r="N83" s="17">
        <v>47.6</v>
      </c>
    </row>
    <row r="84" spans="2:14" ht="14.25">
      <c r="B84" s="17" t="s">
        <v>89</v>
      </c>
      <c r="C84" s="21">
        <v>21.7</v>
      </c>
      <c r="D84" s="22">
        <v>35.2</v>
      </c>
      <c r="E84" s="21">
        <v>22</v>
      </c>
      <c r="F84" s="22">
        <v>19.3</v>
      </c>
      <c r="G84" s="23">
        <v>22.2</v>
      </c>
      <c r="H84" s="35">
        <v>22.4</v>
      </c>
      <c r="I84" s="5">
        <v>20.2</v>
      </c>
      <c r="J84" s="35">
        <v>20.9</v>
      </c>
      <c r="K84" s="5">
        <v>28.3</v>
      </c>
      <c r="L84" s="35">
        <v>23</v>
      </c>
      <c r="M84" s="5">
        <v>21.9</v>
      </c>
      <c r="N84" s="17">
        <v>13.2</v>
      </c>
    </row>
    <row r="85" spans="1:14" s="28" customFormat="1" ht="14.25">
      <c r="A85" s="5"/>
      <c r="B85" s="17" t="s">
        <v>83</v>
      </c>
      <c r="C85" s="26">
        <v>130086</v>
      </c>
      <c r="D85" s="27">
        <v>121972</v>
      </c>
      <c r="E85" s="26">
        <v>121972</v>
      </c>
      <c r="F85" s="27">
        <v>89965</v>
      </c>
      <c r="G85" s="28">
        <v>97495</v>
      </c>
      <c r="H85" s="29">
        <v>89765</v>
      </c>
      <c r="I85" s="28">
        <v>76233</v>
      </c>
      <c r="J85" s="29">
        <v>66701</v>
      </c>
      <c r="K85" s="28">
        <v>68932</v>
      </c>
      <c r="L85" s="29">
        <v>64452</v>
      </c>
      <c r="M85" s="28">
        <v>117683</v>
      </c>
      <c r="N85" s="29">
        <v>44699</v>
      </c>
    </row>
    <row r="86" spans="3:8" ht="14.25">
      <c r="C86" s="21"/>
      <c r="D86" s="22"/>
      <c r="E86" s="21"/>
      <c r="F86" s="22"/>
      <c r="G86" s="23"/>
      <c r="H86" s="35"/>
    </row>
    <row r="87" spans="1:14" ht="14.25">
      <c r="A87" s="5" t="s">
        <v>108</v>
      </c>
      <c r="B87" s="17" t="s">
        <v>88</v>
      </c>
      <c r="C87" s="21">
        <v>85.7</v>
      </c>
      <c r="D87" s="22">
        <v>96.7</v>
      </c>
      <c r="E87" s="21">
        <v>81.3</v>
      </c>
      <c r="F87" s="22">
        <v>70.1</v>
      </c>
      <c r="G87" s="23">
        <v>65.8</v>
      </c>
      <c r="H87" s="35">
        <v>64.2</v>
      </c>
      <c r="I87" s="5">
        <v>47.8</v>
      </c>
      <c r="J87" s="35">
        <v>60</v>
      </c>
      <c r="K87" s="5">
        <v>76.2</v>
      </c>
      <c r="L87" s="17">
        <v>85.5</v>
      </c>
      <c r="M87" s="36">
        <v>85</v>
      </c>
      <c r="N87" s="17">
        <v>130.1</v>
      </c>
    </row>
    <row r="88" spans="2:14" ht="14.25">
      <c r="B88" s="17" t="s">
        <v>82</v>
      </c>
      <c r="C88" s="21">
        <v>44.8</v>
      </c>
      <c r="D88" s="22">
        <v>45.4</v>
      </c>
      <c r="E88" s="21">
        <v>43.3</v>
      </c>
      <c r="F88" s="22">
        <v>39.5</v>
      </c>
      <c r="G88" s="23">
        <v>43.4</v>
      </c>
      <c r="H88" s="35">
        <v>39.6</v>
      </c>
      <c r="I88" s="23">
        <v>39</v>
      </c>
      <c r="J88" s="35">
        <v>34.5</v>
      </c>
      <c r="K88" s="5">
        <v>47.7</v>
      </c>
      <c r="L88" s="17">
        <v>45.6</v>
      </c>
      <c r="M88" s="36">
        <v>85</v>
      </c>
      <c r="N88" s="37">
        <v>85</v>
      </c>
    </row>
    <row r="89" spans="2:14" ht="14.25">
      <c r="B89" s="17" t="s">
        <v>89</v>
      </c>
      <c r="C89" s="21">
        <v>20.6</v>
      </c>
      <c r="D89" s="22">
        <v>17</v>
      </c>
      <c r="E89" s="21">
        <v>14.9</v>
      </c>
      <c r="F89" s="22">
        <v>14.6</v>
      </c>
      <c r="G89" s="23">
        <v>16.5</v>
      </c>
      <c r="H89" s="35">
        <v>15.6</v>
      </c>
      <c r="I89" s="5">
        <v>15.9</v>
      </c>
      <c r="J89" s="35">
        <v>12.2</v>
      </c>
      <c r="K89" s="5">
        <v>17.3</v>
      </c>
      <c r="L89" s="17">
        <v>18.4</v>
      </c>
      <c r="M89" s="36">
        <v>20</v>
      </c>
      <c r="N89" s="17">
        <v>22.1</v>
      </c>
    </row>
    <row r="90" spans="1:14" s="28" customFormat="1" ht="14.25">
      <c r="A90" s="5"/>
      <c r="B90" s="17" t="s">
        <v>83</v>
      </c>
      <c r="C90" s="26">
        <v>67713</v>
      </c>
      <c r="D90" s="27">
        <v>69179</v>
      </c>
      <c r="E90" s="26">
        <v>65996</v>
      </c>
      <c r="F90" s="27">
        <v>64784</v>
      </c>
      <c r="G90" s="28">
        <v>76041</v>
      </c>
      <c r="H90" s="29">
        <v>70493</v>
      </c>
      <c r="I90" s="28">
        <v>61998</v>
      </c>
      <c r="J90" s="29">
        <v>52399</v>
      </c>
      <c r="K90" s="28">
        <v>81478</v>
      </c>
      <c r="L90" s="29">
        <v>78656</v>
      </c>
      <c r="M90" s="28">
        <v>88823</v>
      </c>
      <c r="N90" s="29">
        <v>96058</v>
      </c>
    </row>
    <row r="91" spans="3:8" ht="14.25">
      <c r="C91" s="21"/>
      <c r="D91" s="22"/>
      <c r="E91" s="21"/>
      <c r="F91" s="22"/>
      <c r="G91" s="23"/>
      <c r="H91" s="35"/>
    </row>
    <row r="92" spans="1:14" ht="14.25">
      <c r="A92" s="5" t="s">
        <v>109</v>
      </c>
      <c r="B92" s="17" t="s">
        <v>88</v>
      </c>
      <c r="C92" s="21">
        <v>4.8</v>
      </c>
      <c r="D92" s="22">
        <v>7.6</v>
      </c>
      <c r="E92" s="21">
        <v>5.4</v>
      </c>
      <c r="F92" s="22">
        <v>8.1</v>
      </c>
      <c r="G92" s="23">
        <v>6.7</v>
      </c>
      <c r="H92" s="35">
        <v>10.6</v>
      </c>
      <c r="I92" s="23">
        <v>17</v>
      </c>
      <c r="J92" s="35">
        <v>8.3</v>
      </c>
      <c r="K92" s="5">
        <v>6.3</v>
      </c>
      <c r="L92" s="35">
        <v>28</v>
      </c>
      <c r="M92" s="5">
        <v>7.2</v>
      </c>
      <c r="N92" s="17">
        <v>39.5</v>
      </c>
    </row>
    <row r="93" spans="2:14" ht="14.25">
      <c r="B93" s="17" t="s">
        <v>82</v>
      </c>
      <c r="C93" s="21">
        <v>2.9</v>
      </c>
      <c r="D93" s="22">
        <v>3.9</v>
      </c>
      <c r="E93" s="21">
        <v>2.9</v>
      </c>
      <c r="F93" s="22">
        <v>3.1</v>
      </c>
      <c r="G93" s="23">
        <v>2.6</v>
      </c>
      <c r="H93" s="35">
        <v>4.4</v>
      </c>
      <c r="I93" s="5">
        <v>8.4</v>
      </c>
      <c r="J93" s="35">
        <v>5</v>
      </c>
      <c r="K93" s="5">
        <v>2.5</v>
      </c>
      <c r="L93" s="17">
        <v>13.1</v>
      </c>
      <c r="M93" s="5">
        <v>4.1</v>
      </c>
      <c r="N93" s="17">
        <v>23.9</v>
      </c>
    </row>
    <row r="94" spans="2:14" ht="14.25">
      <c r="B94" s="17" t="s">
        <v>89</v>
      </c>
      <c r="C94" s="21">
        <v>1.7</v>
      </c>
      <c r="D94" s="22">
        <v>2.1</v>
      </c>
      <c r="E94" s="21">
        <v>1.7</v>
      </c>
      <c r="F94" s="22">
        <v>2</v>
      </c>
      <c r="G94" s="23">
        <v>1.7</v>
      </c>
      <c r="H94" s="35">
        <v>1.8</v>
      </c>
      <c r="I94" s="5">
        <v>2.6</v>
      </c>
      <c r="J94" s="35">
        <v>2.5</v>
      </c>
      <c r="K94" s="5">
        <v>1.9</v>
      </c>
      <c r="L94" s="17">
        <v>3.8</v>
      </c>
      <c r="M94" s="5">
        <v>2.4</v>
      </c>
      <c r="N94" s="37">
        <v>6</v>
      </c>
    </row>
    <row r="95" spans="2:14" ht="14.25">
      <c r="B95" s="17" t="s">
        <v>83</v>
      </c>
      <c r="C95" s="26">
        <v>37452</v>
      </c>
      <c r="D95" s="27">
        <v>35232</v>
      </c>
      <c r="E95" s="26">
        <v>35430</v>
      </c>
      <c r="F95" s="27">
        <v>32695</v>
      </c>
      <c r="G95" s="28">
        <v>34395</v>
      </c>
      <c r="H95" s="29">
        <v>33909</v>
      </c>
      <c r="I95" s="28">
        <v>33855</v>
      </c>
      <c r="J95" s="29">
        <v>32206</v>
      </c>
      <c r="K95" s="28">
        <v>38398</v>
      </c>
      <c r="L95" s="29">
        <v>48976</v>
      </c>
      <c r="M95" s="28">
        <v>53307</v>
      </c>
      <c r="N95" s="29">
        <v>48399</v>
      </c>
    </row>
    <row r="96" spans="3:8" ht="14.25">
      <c r="C96" s="24"/>
      <c r="D96" s="25"/>
      <c r="E96" s="24"/>
      <c r="F96" s="25"/>
      <c r="G96" s="23"/>
      <c r="H96" s="35"/>
    </row>
    <row r="97" spans="3:8" ht="14.25">
      <c r="C97" s="24"/>
      <c r="D97" s="25"/>
      <c r="E97" s="24"/>
      <c r="F97" s="25"/>
      <c r="G97" s="23"/>
      <c r="H97" s="35"/>
    </row>
    <row r="98" spans="3:8" ht="14.25">
      <c r="C98" s="24"/>
      <c r="D98" s="25"/>
      <c r="E98" s="24"/>
      <c r="F98" s="25"/>
      <c r="G98" s="23"/>
      <c r="H98" s="35"/>
    </row>
    <row r="99" spans="3:8" ht="14.25">
      <c r="C99" s="24"/>
      <c r="D99" s="25"/>
      <c r="E99" s="24"/>
      <c r="F99" s="25"/>
      <c r="G99" s="23"/>
      <c r="H99" s="35"/>
    </row>
    <row r="100" spans="3:8" ht="14.25">
      <c r="C100" s="24"/>
      <c r="D100" s="25"/>
      <c r="E100" s="24"/>
      <c r="F100" s="25"/>
      <c r="G100" s="23"/>
      <c r="H100" s="35"/>
    </row>
    <row r="101" spans="3:8" ht="14.25">
      <c r="C101" s="24"/>
      <c r="D101" s="25"/>
      <c r="E101" s="24"/>
      <c r="F101" s="25"/>
      <c r="G101" s="23"/>
      <c r="H101" s="35"/>
    </row>
    <row r="102" spans="3:8" ht="14.25">
      <c r="C102" s="24"/>
      <c r="D102" s="25"/>
      <c r="E102" s="24"/>
      <c r="F102" s="25"/>
      <c r="G102" s="23"/>
      <c r="H102" s="35"/>
    </row>
    <row r="103" spans="3:8" ht="14.25">
      <c r="C103" s="24"/>
      <c r="D103" s="25"/>
      <c r="E103" s="24"/>
      <c r="F103" s="25"/>
      <c r="G103" s="23"/>
      <c r="H103" s="35"/>
    </row>
    <row r="104" spans="3:8" ht="14.25">
      <c r="C104" s="24"/>
      <c r="D104" s="25"/>
      <c r="E104" s="24"/>
      <c r="F104" s="25"/>
      <c r="G104" s="23"/>
      <c r="H104" s="35"/>
    </row>
    <row r="105" spans="3:8" ht="14.25">
      <c r="C105" s="24"/>
      <c r="D105" s="25"/>
      <c r="E105" s="24"/>
      <c r="F105" s="25"/>
      <c r="G105" s="23"/>
      <c r="H105" s="35"/>
    </row>
  </sheetData>
  <sheetProtection/>
  <printOptions horizontalCentered="1"/>
  <pageMargins left="0.46" right="0.75" top="1" bottom="1.1" header="0.5" footer="0.4"/>
  <pageSetup horizontalDpi="600" verticalDpi="600" orientation="landscape" scale="65" r:id="rId3"/>
  <headerFooter alignWithMargins="0">
    <oddHeader>&amp;CFIF Message Rate Statistics 
2008 Year To Date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I28">
      <selection activeCell="H1" sqref="H1:V1"/>
    </sheetView>
  </sheetViews>
  <sheetFormatPr defaultColWidth="9.140625" defaultRowHeight="12.75"/>
  <cols>
    <col min="1" max="1" width="54.00390625" style="5" customWidth="1"/>
    <col min="2" max="2" width="17.421875" style="17" bestFit="1" customWidth="1"/>
    <col min="3" max="3" width="15.57421875" style="7" bestFit="1" customWidth="1"/>
    <col min="4" max="4" width="15.57421875" style="12" bestFit="1" customWidth="1"/>
    <col min="5" max="5" width="15.57421875" style="7" bestFit="1" customWidth="1"/>
    <col min="6" max="6" width="15.57421875" style="12" bestFit="1" customWidth="1"/>
    <col min="7" max="7" width="15.57421875" style="7" customWidth="1"/>
    <col min="8" max="8" width="15.57421875" style="12" customWidth="1"/>
    <col min="9" max="9" width="15.57421875" style="7" bestFit="1" customWidth="1"/>
    <col min="10" max="10" width="15.57421875" style="12" bestFit="1" customWidth="1"/>
    <col min="11" max="11" width="15.57421875" style="7" bestFit="1" customWidth="1"/>
    <col min="12" max="12" width="20.00390625" style="12" bestFit="1" customWidth="1"/>
    <col min="13" max="13" width="15.57421875" style="7" bestFit="1" customWidth="1"/>
    <col min="14" max="14" width="15.57421875" style="12" bestFit="1" customWidth="1"/>
    <col min="15" max="16384" width="9.140625" style="5" customWidth="1"/>
  </cols>
  <sheetData>
    <row r="1" spans="1:14" ht="14.25">
      <c r="A1" s="3"/>
      <c r="B1" s="16" t="s">
        <v>41</v>
      </c>
      <c r="C1" s="4">
        <v>39083</v>
      </c>
      <c r="D1" s="11">
        <v>39114</v>
      </c>
      <c r="E1" s="4">
        <v>39142</v>
      </c>
      <c r="F1" s="11">
        <v>39173</v>
      </c>
      <c r="G1" s="4">
        <v>39203</v>
      </c>
      <c r="H1" s="11">
        <v>39234</v>
      </c>
      <c r="I1" s="4">
        <v>39268</v>
      </c>
      <c r="J1" s="11">
        <v>39299</v>
      </c>
      <c r="K1" s="4">
        <v>39326</v>
      </c>
      <c r="L1" s="11">
        <v>39356</v>
      </c>
      <c r="M1" s="4">
        <v>39387</v>
      </c>
      <c r="N1" s="11">
        <v>39417</v>
      </c>
    </row>
    <row r="2" ht="14.25">
      <c r="A2" s="6" t="s">
        <v>78</v>
      </c>
    </row>
    <row r="3" ht="14.25"/>
    <row r="4" spans="1:14" ht="14.25">
      <c r="A4" s="5" t="s">
        <v>79</v>
      </c>
      <c r="B4" s="17" t="s">
        <v>80</v>
      </c>
      <c r="C4" s="8">
        <v>6102</v>
      </c>
      <c r="D4" s="13">
        <v>6202</v>
      </c>
      <c r="E4" s="8">
        <v>6262</v>
      </c>
      <c r="F4" s="13">
        <v>6758</v>
      </c>
      <c r="G4" s="9">
        <v>6877</v>
      </c>
      <c r="H4" s="13">
        <v>10529</v>
      </c>
      <c r="I4" s="9">
        <v>13406</v>
      </c>
      <c r="J4" s="18">
        <v>15043</v>
      </c>
      <c r="K4" s="9">
        <v>10398</v>
      </c>
      <c r="L4" s="18">
        <v>13328</v>
      </c>
      <c r="M4" s="9">
        <v>10750</v>
      </c>
      <c r="N4" s="18">
        <v>15471</v>
      </c>
    </row>
    <row r="5" spans="2:14" ht="14.25">
      <c r="B5" s="17" t="s">
        <v>88</v>
      </c>
      <c r="C5" s="8">
        <v>5626</v>
      </c>
      <c r="D5" s="13">
        <v>5965</v>
      </c>
      <c r="E5" s="8">
        <v>6018</v>
      </c>
      <c r="F5" s="13">
        <v>6623</v>
      </c>
      <c r="G5" s="9">
        <v>6765</v>
      </c>
      <c r="H5" s="13">
        <v>9752</v>
      </c>
      <c r="I5" s="9">
        <v>11409</v>
      </c>
      <c r="J5" s="18">
        <v>14509</v>
      </c>
      <c r="K5" s="9">
        <v>9357</v>
      </c>
      <c r="L5" s="18">
        <v>10581</v>
      </c>
      <c r="M5" s="9">
        <v>10125</v>
      </c>
      <c r="N5" s="18">
        <v>14106</v>
      </c>
    </row>
    <row r="6" spans="2:14" ht="14.25">
      <c r="B6" s="17" t="s">
        <v>82</v>
      </c>
      <c r="C6" s="8">
        <v>4669</v>
      </c>
      <c r="D6" s="13">
        <v>5238</v>
      </c>
      <c r="E6" s="8">
        <v>5380</v>
      </c>
      <c r="F6" s="13">
        <v>6433</v>
      </c>
      <c r="G6" s="9">
        <v>6432</v>
      </c>
      <c r="H6" s="13">
        <v>8084</v>
      </c>
      <c r="I6" s="9">
        <v>8613</v>
      </c>
      <c r="J6" s="18">
        <v>9768</v>
      </c>
      <c r="K6" s="9">
        <v>8358</v>
      </c>
      <c r="L6" s="18">
        <v>8342</v>
      </c>
      <c r="M6" s="9">
        <v>8551</v>
      </c>
      <c r="N6" s="18">
        <v>9105</v>
      </c>
    </row>
    <row r="7" spans="2:14" ht="14.25">
      <c r="B7" s="17" t="s">
        <v>89</v>
      </c>
      <c r="C7" s="8">
        <v>4062</v>
      </c>
      <c r="D7" s="13">
        <v>4690</v>
      </c>
      <c r="E7" s="8">
        <v>5002</v>
      </c>
      <c r="F7" s="13">
        <v>4839</v>
      </c>
      <c r="G7" s="9">
        <v>5491</v>
      </c>
      <c r="H7" s="13">
        <v>5993</v>
      </c>
      <c r="I7" s="9">
        <v>7399</v>
      </c>
      <c r="J7" s="18">
        <v>8387</v>
      </c>
      <c r="K7" s="9">
        <v>7863</v>
      </c>
      <c r="L7" s="18">
        <v>7834</v>
      </c>
      <c r="M7" s="9">
        <v>7536</v>
      </c>
      <c r="N7" s="18">
        <v>7667</v>
      </c>
    </row>
    <row r="8" spans="2:14" ht="14.25">
      <c r="B8" s="17" t="s">
        <v>83</v>
      </c>
      <c r="C8" s="10">
        <v>58007450</v>
      </c>
      <c r="D8" s="14">
        <v>78080027</v>
      </c>
      <c r="E8" s="10">
        <v>74650268</v>
      </c>
      <c r="F8" s="14">
        <v>58143665</v>
      </c>
      <c r="G8" s="10">
        <v>62184290</v>
      </c>
      <c r="H8" s="14">
        <v>77591781</v>
      </c>
      <c r="I8" s="10">
        <v>106615539</v>
      </c>
      <c r="J8" s="14">
        <v>107911847</v>
      </c>
      <c r="K8" s="10">
        <v>76612306</v>
      </c>
      <c r="L8" s="14">
        <v>95037081</v>
      </c>
      <c r="M8" s="10">
        <v>115488056</v>
      </c>
      <c r="N8" s="14">
        <v>86448441</v>
      </c>
    </row>
    <row r="9" ht="14.25"/>
    <row r="10" spans="1:14" ht="14.25">
      <c r="A10" s="5" t="s">
        <v>85</v>
      </c>
      <c r="B10" s="17" t="s">
        <v>80</v>
      </c>
      <c r="C10" s="8">
        <v>2395</v>
      </c>
      <c r="D10" s="13">
        <v>2375</v>
      </c>
      <c r="E10" s="8">
        <v>2069</v>
      </c>
      <c r="F10" s="13">
        <v>2123</v>
      </c>
      <c r="G10" s="9">
        <v>2026</v>
      </c>
      <c r="H10" s="13">
        <v>3038</v>
      </c>
      <c r="I10" s="9">
        <v>2314</v>
      </c>
      <c r="J10" s="18">
        <v>2578</v>
      </c>
      <c r="K10" s="9">
        <v>2369</v>
      </c>
      <c r="L10" s="18">
        <v>2808</v>
      </c>
      <c r="M10" s="9">
        <v>2601</v>
      </c>
      <c r="N10" s="18">
        <v>3746</v>
      </c>
    </row>
    <row r="11" spans="2:14" ht="14.25">
      <c r="B11" s="17" t="s">
        <v>88</v>
      </c>
      <c r="C11" s="8">
        <v>1879</v>
      </c>
      <c r="D11" s="13">
        <v>1973</v>
      </c>
      <c r="E11" s="8">
        <v>1728</v>
      </c>
      <c r="F11" s="13">
        <v>1667</v>
      </c>
      <c r="G11" s="9">
        <v>1455</v>
      </c>
      <c r="H11" s="13">
        <v>1965</v>
      </c>
      <c r="I11" s="9">
        <v>1826</v>
      </c>
      <c r="J11" s="18">
        <v>1824</v>
      </c>
      <c r="K11" s="9">
        <v>1881</v>
      </c>
      <c r="L11" s="18">
        <v>1766</v>
      </c>
      <c r="M11" s="9">
        <v>1993</v>
      </c>
      <c r="N11" s="18">
        <v>2125</v>
      </c>
    </row>
    <row r="12" spans="2:14" ht="14.25">
      <c r="B12" s="17" t="s">
        <v>82</v>
      </c>
      <c r="C12" s="8">
        <v>1306</v>
      </c>
      <c r="D12" s="13">
        <v>1165</v>
      </c>
      <c r="E12" s="8">
        <v>1504</v>
      </c>
      <c r="F12" s="13">
        <v>1408</v>
      </c>
      <c r="G12" s="9">
        <v>1014</v>
      </c>
      <c r="H12" s="13">
        <v>1352</v>
      </c>
      <c r="I12" s="9">
        <v>1751</v>
      </c>
      <c r="J12" s="18">
        <v>1575</v>
      </c>
      <c r="K12" s="9">
        <v>1662</v>
      </c>
      <c r="L12" s="18">
        <v>1326</v>
      </c>
      <c r="M12" s="9">
        <v>1602</v>
      </c>
      <c r="N12" s="18">
        <v>1530</v>
      </c>
    </row>
    <row r="13" spans="2:14" ht="14.25">
      <c r="B13" s="17" t="s">
        <v>89</v>
      </c>
      <c r="C13" s="8">
        <v>1041</v>
      </c>
      <c r="D13" s="13">
        <v>968</v>
      </c>
      <c r="E13" s="8">
        <v>1058</v>
      </c>
      <c r="F13" s="13">
        <v>957</v>
      </c>
      <c r="G13" s="9">
        <v>826</v>
      </c>
      <c r="H13" s="13">
        <v>883</v>
      </c>
      <c r="I13" s="9">
        <v>1238</v>
      </c>
      <c r="J13" s="18">
        <v>1105</v>
      </c>
      <c r="K13" s="9">
        <v>1166</v>
      </c>
      <c r="L13" s="18">
        <v>1073</v>
      </c>
      <c r="M13" s="9">
        <v>1317</v>
      </c>
      <c r="N13" s="18">
        <v>1096</v>
      </c>
    </row>
    <row r="14" spans="2:14" ht="14.25">
      <c r="B14" s="17" t="s">
        <v>83</v>
      </c>
      <c r="C14" s="10">
        <v>8756149</v>
      </c>
      <c r="D14" s="14">
        <v>11011036</v>
      </c>
      <c r="E14" s="10">
        <v>10452493</v>
      </c>
      <c r="F14" s="14">
        <v>9207041</v>
      </c>
      <c r="G14" s="10">
        <v>7010271</v>
      </c>
      <c r="H14" s="14">
        <v>7426250</v>
      </c>
      <c r="I14" s="10">
        <v>22014987</v>
      </c>
      <c r="J14" s="14">
        <v>11725721</v>
      </c>
      <c r="K14" s="10">
        <v>7194708</v>
      </c>
      <c r="L14" s="14">
        <v>8973078</v>
      </c>
      <c r="M14" s="10">
        <v>11513326</v>
      </c>
      <c r="N14" s="14">
        <v>10361165</v>
      </c>
    </row>
    <row r="15" spans="9:11" ht="14.25">
      <c r="I15" s="10"/>
      <c r="J15" s="14"/>
      <c r="K15" s="10"/>
    </row>
    <row r="16" spans="1:14" ht="14.25">
      <c r="A16" s="5" t="s">
        <v>86</v>
      </c>
      <c r="B16" s="17" t="s">
        <v>80</v>
      </c>
      <c r="C16" s="5"/>
      <c r="E16" s="5"/>
      <c r="G16" s="8">
        <v>562</v>
      </c>
      <c r="H16" s="13">
        <v>814</v>
      </c>
      <c r="I16" s="9">
        <v>725</v>
      </c>
      <c r="J16" s="18">
        <v>596</v>
      </c>
      <c r="K16" s="9">
        <v>653</v>
      </c>
      <c r="L16" s="18">
        <v>645</v>
      </c>
      <c r="M16" s="9">
        <v>735</v>
      </c>
      <c r="N16" s="18">
        <v>880</v>
      </c>
    </row>
    <row r="17" spans="2:14" ht="14.25">
      <c r="B17" s="17" t="s">
        <v>88</v>
      </c>
      <c r="C17" s="8">
        <v>355</v>
      </c>
      <c r="D17" s="13">
        <v>432</v>
      </c>
      <c r="E17" s="8">
        <v>439.6</v>
      </c>
      <c r="F17" s="12">
        <v>453.3</v>
      </c>
      <c r="G17" s="8">
        <v>520</v>
      </c>
      <c r="H17" s="13">
        <v>662</v>
      </c>
      <c r="I17" s="9">
        <v>647</v>
      </c>
      <c r="J17" s="18">
        <v>481</v>
      </c>
      <c r="K17" s="9">
        <v>560</v>
      </c>
      <c r="L17" s="18">
        <v>536</v>
      </c>
      <c r="M17" s="9">
        <v>634</v>
      </c>
      <c r="N17" s="18">
        <v>802</v>
      </c>
    </row>
    <row r="18" spans="2:14" ht="14.25">
      <c r="B18" s="17" t="s">
        <v>82</v>
      </c>
      <c r="C18" s="8">
        <v>319.5</v>
      </c>
      <c r="D18" s="13">
        <v>402.4</v>
      </c>
      <c r="E18" s="8">
        <v>435.7</v>
      </c>
      <c r="F18" s="12">
        <v>446.7</v>
      </c>
      <c r="G18" s="8">
        <v>447</v>
      </c>
      <c r="H18" s="13">
        <v>560</v>
      </c>
      <c r="I18" s="9">
        <v>455</v>
      </c>
      <c r="J18" s="18">
        <v>387</v>
      </c>
      <c r="K18" s="9">
        <v>335</v>
      </c>
      <c r="L18" s="18">
        <v>408</v>
      </c>
      <c r="M18" s="9">
        <v>519</v>
      </c>
      <c r="N18" s="18">
        <v>516</v>
      </c>
    </row>
    <row r="19" spans="2:14" ht="14.25">
      <c r="B19" s="17" t="s">
        <v>89</v>
      </c>
      <c r="C19" s="8">
        <v>305.7</v>
      </c>
      <c r="D19" s="13">
        <v>338</v>
      </c>
      <c r="E19" s="8">
        <v>403.4</v>
      </c>
      <c r="F19" s="12">
        <v>387.8</v>
      </c>
      <c r="G19" s="8">
        <v>424</v>
      </c>
      <c r="H19" s="13">
        <v>484</v>
      </c>
      <c r="I19" s="9">
        <v>368</v>
      </c>
      <c r="J19" s="18">
        <v>352</v>
      </c>
      <c r="K19" s="9">
        <v>271</v>
      </c>
      <c r="L19" s="18">
        <v>336</v>
      </c>
      <c r="M19" s="9">
        <v>458</v>
      </c>
      <c r="N19" s="18">
        <v>460</v>
      </c>
    </row>
    <row r="20" spans="2:14" ht="14.25">
      <c r="B20" s="17" t="s">
        <v>83</v>
      </c>
      <c r="C20" s="10">
        <v>2915366</v>
      </c>
      <c r="D20" s="14">
        <v>4399042</v>
      </c>
      <c r="E20" s="10">
        <v>5600176</v>
      </c>
      <c r="F20" s="14">
        <v>4464942</v>
      </c>
      <c r="G20" s="10">
        <v>4834345</v>
      </c>
      <c r="H20" s="14">
        <v>6994965</v>
      </c>
      <c r="I20" s="10">
        <v>5434772</v>
      </c>
      <c r="J20" s="14">
        <v>4565946</v>
      </c>
      <c r="K20" s="10">
        <v>3603153</v>
      </c>
      <c r="L20" s="14">
        <v>5475123</v>
      </c>
      <c r="M20" s="10">
        <v>6265368</v>
      </c>
      <c r="N20" s="14">
        <v>6881640</v>
      </c>
    </row>
    <row r="21" ht="14.25">
      <c r="J21" s="14"/>
    </row>
    <row r="22" spans="1:14" ht="14.25">
      <c r="A22" s="3"/>
      <c r="C22" s="4"/>
      <c r="D22" s="11"/>
      <c r="E22" s="4"/>
      <c r="F22" s="11"/>
      <c r="G22" s="4"/>
      <c r="H22" s="11"/>
      <c r="I22" s="4"/>
      <c r="J22" s="11"/>
      <c r="K22" s="4"/>
      <c r="L22" s="11"/>
      <c r="M22" s="4"/>
      <c r="N22" s="11"/>
    </row>
    <row r="23" spans="1:14" ht="14.25">
      <c r="A23" s="6" t="s">
        <v>65</v>
      </c>
      <c r="B23" s="16" t="s">
        <v>41</v>
      </c>
      <c r="C23" s="4">
        <v>39083</v>
      </c>
      <c r="D23" s="11">
        <v>39114</v>
      </c>
      <c r="E23" s="4">
        <v>39142</v>
      </c>
      <c r="F23" s="11">
        <v>39173</v>
      </c>
      <c r="G23" s="4">
        <v>39203</v>
      </c>
      <c r="H23" s="11">
        <v>39234</v>
      </c>
      <c r="I23" s="4">
        <v>39268</v>
      </c>
      <c r="J23" s="11">
        <v>39299</v>
      </c>
      <c r="K23" s="4">
        <v>39326</v>
      </c>
      <c r="L23" s="11">
        <v>39356</v>
      </c>
      <c r="M23" s="4">
        <v>39387</v>
      </c>
      <c r="N23" s="11">
        <v>39417</v>
      </c>
    </row>
    <row r="24" ht="14.25"/>
    <row r="25" spans="1:17" ht="14.25">
      <c r="A25" s="5" t="s">
        <v>132</v>
      </c>
      <c r="B25" s="17" t="s">
        <v>80</v>
      </c>
      <c r="C25" s="8">
        <v>17882</v>
      </c>
      <c r="D25" s="13">
        <v>18356</v>
      </c>
      <c r="E25" s="8">
        <v>18105</v>
      </c>
      <c r="F25" s="13">
        <v>18347</v>
      </c>
      <c r="G25" s="9">
        <v>18041</v>
      </c>
      <c r="H25" s="13"/>
      <c r="I25" s="8"/>
      <c r="J25" s="13"/>
      <c r="K25" s="8"/>
      <c r="L25" s="13"/>
      <c r="M25" s="8"/>
      <c r="N25" s="18"/>
      <c r="O25" s="8"/>
      <c r="P25" s="8"/>
      <c r="Q25" s="8"/>
    </row>
    <row r="26" spans="2:14" ht="14.25">
      <c r="B26" s="17" t="s">
        <v>88</v>
      </c>
      <c r="C26" s="8">
        <v>18930</v>
      </c>
      <c r="D26" s="13">
        <v>18519</v>
      </c>
      <c r="E26" s="8">
        <v>17138</v>
      </c>
      <c r="F26" s="13">
        <v>17883</v>
      </c>
      <c r="G26" s="9">
        <v>18269</v>
      </c>
      <c r="H26" s="13"/>
      <c r="I26" s="8"/>
      <c r="J26" s="13"/>
      <c r="K26" s="8"/>
      <c r="L26" s="13"/>
      <c r="M26" s="8"/>
      <c r="N26" s="18"/>
    </row>
    <row r="27" spans="2:14" ht="14.25">
      <c r="B27" s="17" t="s">
        <v>82</v>
      </c>
      <c r="C27" s="8">
        <v>13120</v>
      </c>
      <c r="D27" s="13">
        <v>12957</v>
      </c>
      <c r="E27" s="8">
        <v>13219</v>
      </c>
      <c r="F27" s="13">
        <v>13218</v>
      </c>
      <c r="G27" s="9">
        <v>13054</v>
      </c>
      <c r="H27" s="13"/>
      <c r="I27" s="8"/>
      <c r="J27" s="13"/>
      <c r="K27" s="8"/>
      <c r="L27" s="13"/>
      <c r="M27" s="8"/>
      <c r="N27" s="18"/>
    </row>
    <row r="28" spans="2:14" ht="14.25">
      <c r="B28" s="17" t="s">
        <v>89</v>
      </c>
      <c r="C28" s="8">
        <v>7037</v>
      </c>
      <c r="D28" s="13">
        <v>8137</v>
      </c>
      <c r="E28" s="8">
        <v>8183</v>
      </c>
      <c r="F28" s="13">
        <v>6626</v>
      </c>
      <c r="G28" s="9">
        <v>6838</v>
      </c>
      <c r="H28" s="13"/>
      <c r="I28" s="8"/>
      <c r="J28" s="13"/>
      <c r="K28" s="8"/>
      <c r="L28" s="13"/>
      <c r="M28" s="8"/>
      <c r="N28" s="18"/>
    </row>
    <row r="29" spans="2:14" ht="14.25">
      <c r="B29" s="17" t="s">
        <v>83</v>
      </c>
      <c r="C29" s="10">
        <v>77107179</v>
      </c>
      <c r="D29" s="14">
        <v>98234085</v>
      </c>
      <c r="E29" s="10">
        <v>95602491</v>
      </c>
      <c r="F29" s="14">
        <v>67362581</v>
      </c>
      <c r="G29" s="10">
        <v>69763202</v>
      </c>
      <c r="H29" s="14"/>
      <c r="I29" s="10"/>
      <c r="J29" s="14"/>
      <c r="K29" s="10"/>
      <c r="L29" s="14"/>
      <c r="M29" s="10"/>
      <c r="N29" s="14"/>
    </row>
    <row r="30" spans="3:11" ht="14.25">
      <c r="C30" s="10"/>
      <c r="D30" s="14"/>
      <c r="E30" s="10"/>
      <c r="F30" s="14"/>
      <c r="G30" s="10"/>
      <c r="H30" s="15"/>
      <c r="I30" s="10"/>
      <c r="J30" s="14"/>
      <c r="K30" s="10"/>
    </row>
    <row r="31" spans="1:14" ht="14.25">
      <c r="A31" s="5" t="s">
        <v>133</v>
      </c>
      <c r="B31" s="17" t="s">
        <v>80</v>
      </c>
      <c r="C31" s="8">
        <v>5614</v>
      </c>
      <c r="D31" s="13">
        <v>5393</v>
      </c>
      <c r="E31" s="8">
        <v>5761</v>
      </c>
      <c r="F31" s="13">
        <v>5576</v>
      </c>
      <c r="G31" s="9">
        <v>7845</v>
      </c>
      <c r="H31" s="13">
        <v>6204</v>
      </c>
      <c r="I31" s="9">
        <v>6682</v>
      </c>
      <c r="J31" s="18">
        <v>6203</v>
      </c>
      <c r="K31" s="9">
        <v>6183</v>
      </c>
      <c r="L31" s="18">
        <v>6175</v>
      </c>
      <c r="M31" s="9">
        <v>7832</v>
      </c>
      <c r="N31" s="18">
        <v>5973</v>
      </c>
    </row>
    <row r="32" spans="2:14" ht="14.25">
      <c r="B32" s="17" t="s">
        <v>88</v>
      </c>
      <c r="C32" s="8">
        <v>4539</v>
      </c>
      <c r="D32" s="13">
        <v>4714</v>
      </c>
      <c r="E32" s="8">
        <v>4739</v>
      </c>
      <c r="F32" s="13">
        <v>5426</v>
      </c>
      <c r="G32" s="9">
        <v>7430</v>
      </c>
      <c r="H32" s="13">
        <v>5569</v>
      </c>
      <c r="I32" s="9">
        <v>6569</v>
      </c>
      <c r="J32" s="18">
        <v>5719</v>
      </c>
      <c r="K32" s="9">
        <v>5693</v>
      </c>
      <c r="L32" s="18">
        <v>5817</v>
      </c>
      <c r="M32" s="9">
        <v>7551</v>
      </c>
      <c r="N32" s="18">
        <v>5720</v>
      </c>
    </row>
    <row r="33" spans="2:14" ht="14.25">
      <c r="B33" s="17" t="s">
        <v>82</v>
      </c>
      <c r="C33" s="8">
        <v>4273</v>
      </c>
      <c r="D33" s="13">
        <v>4339</v>
      </c>
      <c r="E33" s="8">
        <v>4298</v>
      </c>
      <c r="F33" s="13">
        <v>4595</v>
      </c>
      <c r="G33" s="9">
        <v>7421</v>
      </c>
      <c r="H33" s="13">
        <v>6191</v>
      </c>
      <c r="I33" s="9">
        <v>6294</v>
      </c>
      <c r="J33" s="18">
        <v>6192</v>
      </c>
      <c r="K33" s="9">
        <v>4956</v>
      </c>
      <c r="L33" s="18">
        <v>5349</v>
      </c>
      <c r="M33" s="9">
        <v>5419</v>
      </c>
      <c r="N33" s="18">
        <v>4504</v>
      </c>
    </row>
    <row r="34" spans="2:14" ht="14.25">
      <c r="B34" s="17" t="s">
        <v>89</v>
      </c>
      <c r="C34" s="8">
        <v>2918</v>
      </c>
      <c r="D34" s="13">
        <v>3202</v>
      </c>
      <c r="E34" s="8">
        <v>3264</v>
      </c>
      <c r="F34" s="13">
        <v>2850</v>
      </c>
      <c r="G34" s="9">
        <v>3009</v>
      </c>
      <c r="H34" s="13">
        <v>3283</v>
      </c>
      <c r="I34" s="9">
        <v>3705</v>
      </c>
      <c r="J34" s="18">
        <v>4945</v>
      </c>
      <c r="K34" s="9">
        <v>4222</v>
      </c>
      <c r="L34" s="18">
        <v>4491</v>
      </c>
      <c r="M34" s="9">
        <v>4069</v>
      </c>
      <c r="N34" s="18">
        <v>3534</v>
      </c>
    </row>
    <row r="35" spans="2:14" ht="14.25">
      <c r="B35" s="17" t="s">
        <v>83</v>
      </c>
      <c r="C35" s="10">
        <v>31724793</v>
      </c>
      <c r="D35" s="14">
        <v>38739399</v>
      </c>
      <c r="E35" s="10">
        <v>37895416</v>
      </c>
      <c r="F35" s="14">
        <v>29951378</v>
      </c>
      <c r="G35" s="10">
        <v>35950596</v>
      </c>
      <c r="H35" s="14">
        <v>36552238</v>
      </c>
      <c r="I35" s="10">
        <v>49185207</v>
      </c>
      <c r="J35" s="14">
        <v>52626172</v>
      </c>
      <c r="K35" s="10">
        <v>31265975</v>
      </c>
      <c r="L35" s="14">
        <v>42470189</v>
      </c>
      <c r="M35" s="10">
        <v>58288830</v>
      </c>
      <c r="N35" s="14">
        <v>37732736</v>
      </c>
    </row>
    <row r="36" spans="3:6" ht="14.25">
      <c r="C36" s="10"/>
      <c r="D36" s="14"/>
      <c r="E36" s="10"/>
      <c r="F36" s="14"/>
    </row>
    <row r="37" spans="1:14" ht="14.25">
      <c r="A37" s="5" t="s">
        <v>127</v>
      </c>
      <c r="B37" s="17" t="s">
        <v>80</v>
      </c>
      <c r="C37" s="10"/>
      <c r="D37" s="14"/>
      <c r="E37" s="10"/>
      <c r="F37" s="14"/>
      <c r="H37" s="13">
        <v>39902</v>
      </c>
      <c r="I37" s="9">
        <v>50866</v>
      </c>
      <c r="J37" s="18">
        <v>57898</v>
      </c>
      <c r="K37" s="9">
        <v>48089</v>
      </c>
      <c r="L37" s="18">
        <v>54871</v>
      </c>
      <c r="M37" s="9">
        <v>51965</v>
      </c>
      <c r="N37" s="20">
        <v>52886</v>
      </c>
    </row>
    <row r="38" spans="2:14" ht="14.25">
      <c r="B38" s="17" t="s">
        <v>88</v>
      </c>
      <c r="C38" s="10"/>
      <c r="D38" s="14"/>
      <c r="E38" s="10"/>
      <c r="F38" s="14"/>
      <c r="H38" s="13">
        <v>48631</v>
      </c>
      <c r="I38" s="9">
        <v>49652</v>
      </c>
      <c r="J38" s="18">
        <v>52634</v>
      </c>
      <c r="K38" s="9">
        <v>45538</v>
      </c>
      <c r="L38" s="18">
        <v>50090</v>
      </c>
      <c r="M38" s="9">
        <v>48555</v>
      </c>
      <c r="N38" s="20">
        <v>45428</v>
      </c>
    </row>
    <row r="39" spans="2:14" ht="14.25">
      <c r="B39" s="17" t="s">
        <v>82</v>
      </c>
      <c r="C39" s="10"/>
      <c r="D39" s="14"/>
      <c r="E39" s="10"/>
      <c r="F39" s="14"/>
      <c r="H39" s="13">
        <v>32834</v>
      </c>
      <c r="I39" s="9">
        <v>36760</v>
      </c>
      <c r="J39" s="18">
        <v>41531</v>
      </c>
      <c r="K39" s="9">
        <v>40181</v>
      </c>
      <c r="L39" s="18">
        <v>43834</v>
      </c>
      <c r="M39" s="9">
        <v>37356</v>
      </c>
      <c r="N39" s="20">
        <v>40151</v>
      </c>
    </row>
    <row r="40" spans="2:14" ht="14.25">
      <c r="B40" s="17" t="s">
        <v>89</v>
      </c>
      <c r="C40" s="10"/>
      <c r="D40" s="14"/>
      <c r="E40" s="10"/>
      <c r="F40" s="14"/>
      <c r="H40" s="13">
        <v>27928</v>
      </c>
      <c r="I40" s="9">
        <v>30293</v>
      </c>
      <c r="J40" s="18">
        <v>38095</v>
      </c>
      <c r="K40" s="9">
        <v>38199</v>
      </c>
      <c r="L40" s="18">
        <v>40734</v>
      </c>
      <c r="M40" s="9">
        <v>29959</v>
      </c>
      <c r="N40" s="20">
        <v>33772</v>
      </c>
    </row>
    <row r="41" spans="2:14" ht="14.25">
      <c r="B41" s="17" t="s">
        <v>83</v>
      </c>
      <c r="C41" s="10"/>
      <c r="D41" s="14"/>
      <c r="E41" s="10"/>
      <c r="F41" s="14"/>
      <c r="H41" s="14">
        <v>311575926</v>
      </c>
      <c r="I41" s="10">
        <v>490259598</v>
      </c>
      <c r="J41" s="14">
        <v>509734418</v>
      </c>
      <c r="K41" s="10">
        <v>308142727</v>
      </c>
      <c r="L41" s="14">
        <v>418249050</v>
      </c>
      <c r="M41" s="10">
        <v>505247474</v>
      </c>
      <c r="N41" s="20">
        <v>389563248</v>
      </c>
    </row>
    <row r="42" spans="3:9" ht="14.25">
      <c r="C42" s="10"/>
      <c r="D42" s="14"/>
      <c r="E42" s="10"/>
      <c r="F42" s="14"/>
      <c r="H42" s="14"/>
      <c r="I42" s="10"/>
    </row>
    <row r="43" spans="1:14" ht="14.25">
      <c r="A43" s="5" t="s">
        <v>128</v>
      </c>
      <c r="B43" s="17" t="s">
        <v>80</v>
      </c>
      <c r="C43" s="10"/>
      <c r="D43" s="14"/>
      <c r="E43" s="10"/>
      <c r="F43" s="14"/>
      <c r="H43" s="14"/>
      <c r="I43" s="10"/>
      <c r="J43" s="18">
        <v>31902</v>
      </c>
      <c r="K43" s="9">
        <v>33038</v>
      </c>
      <c r="L43" s="18">
        <v>31491</v>
      </c>
      <c r="M43" s="9">
        <v>39988</v>
      </c>
      <c r="N43" s="20">
        <v>34000</v>
      </c>
    </row>
    <row r="44" spans="2:14" ht="14.25">
      <c r="B44" s="17" t="s">
        <v>88</v>
      </c>
      <c r="C44" s="10"/>
      <c r="D44" s="14"/>
      <c r="E44" s="10"/>
      <c r="F44" s="14"/>
      <c r="H44" s="14"/>
      <c r="I44" s="10"/>
      <c r="J44" s="18">
        <v>30594</v>
      </c>
      <c r="K44" s="9">
        <v>32045</v>
      </c>
      <c r="L44" s="18">
        <v>29283</v>
      </c>
      <c r="M44" s="9">
        <v>37949</v>
      </c>
      <c r="N44" s="20">
        <v>30292</v>
      </c>
    </row>
    <row r="45" spans="2:14" ht="14.25">
      <c r="B45" s="17" t="s">
        <v>82</v>
      </c>
      <c r="C45" s="10"/>
      <c r="D45" s="14"/>
      <c r="E45" s="10"/>
      <c r="F45" s="14"/>
      <c r="H45" s="14"/>
      <c r="I45" s="10"/>
      <c r="J45" s="18">
        <v>28354</v>
      </c>
      <c r="K45" s="9">
        <v>28007</v>
      </c>
      <c r="L45" s="18">
        <v>25080</v>
      </c>
      <c r="M45" s="9">
        <v>32388</v>
      </c>
      <c r="N45" s="20">
        <v>28427</v>
      </c>
    </row>
    <row r="46" spans="2:14" ht="14.25">
      <c r="B46" s="17" t="s">
        <v>89</v>
      </c>
      <c r="C46" s="10"/>
      <c r="D46" s="14"/>
      <c r="E46" s="10"/>
      <c r="F46" s="14"/>
      <c r="H46" s="14"/>
      <c r="I46" s="10"/>
      <c r="J46" s="18">
        <v>27041</v>
      </c>
      <c r="K46" s="9">
        <v>27268</v>
      </c>
      <c r="L46" s="18">
        <v>21335</v>
      </c>
      <c r="M46" s="9">
        <v>29419</v>
      </c>
      <c r="N46" s="20">
        <v>25190</v>
      </c>
    </row>
    <row r="47" spans="2:14" ht="14.25">
      <c r="B47" s="17" t="s">
        <v>83</v>
      </c>
      <c r="C47" s="10"/>
      <c r="D47" s="14"/>
      <c r="E47" s="10"/>
      <c r="F47" s="14"/>
      <c r="H47" s="14"/>
      <c r="I47" s="10"/>
      <c r="J47" s="14">
        <v>398662107</v>
      </c>
      <c r="K47" s="10">
        <v>241475009</v>
      </c>
      <c r="L47" s="14">
        <v>329319415</v>
      </c>
      <c r="M47" s="10">
        <v>486379673</v>
      </c>
      <c r="N47" s="20">
        <v>305968153</v>
      </c>
    </row>
    <row r="48" spans="3:9" ht="14.25">
      <c r="C48" s="10"/>
      <c r="D48" s="14"/>
      <c r="E48" s="10"/>
      <c r="F48" s="14"/>
      <c r="H48" s="14"/>
      <c r="I48" s="10"/>
    </row>
    <row r="49" spans="1:14" ht="14.25">
      <c r="A49" s="5" t="s">
        <v>129</v>
      </c>
      <c r="B49" s="17" t="s">
        <v>80</v>
      </c>
      <c r="C49" s="10"/>
      <c r="D49" s="14"/>
      <c r="E49" s="10"/>
      <c r="F49" s="14"/>
      <c r="H49" s="14"/>
      <c r="I49" s="10"/>
      <c r="K49" s="9">
        <v>20202</v>
      </c>
      <c r="L49" s="18">
        <v>19457</v>
      </c>
      <c r="M49" s="9">
        <v>19046</v>
      </c>
      <c r="N49" s="20">
        <v>21088</v>
      </c>
    </row>
    <row r="50" spans="2:14" ht="14.25">
      <c r="B50" s="17" t="s">
        <v>88</v>
      </c>
      <c r="C50" s="10"/>
      <c r="D50" s="14"/>
      <c r="E50" s="10"/>
      <c r="F50" s="14"/>
      <c r="H50" s="14"/>
      <c r="I50" s="10"/>
      <c r="K50" s="9">
        <v>19404</v>
      </c>
      <c r="L50" s="18">
        <v>17644</v>
      </c>
      <c r="M50" s="9">
        <v>16635</v>
      </c>
      <c r="N50" s="20">
        <v>19325</v>
      </c>
    </row>
    <row r="51" spans="2:14" ht="14.25">
      <c r="B51" s="17" t="s">
        <v>82</v>
      </c>
      <c r="C51" s="10"/>
      <c r="D51" s="14"/>
      <c r="E51" s="10"/>
      <c r="F51" s="14"/>
      <c r="H51" s="14"/>
      <c r="I51" s="10"/>
      <c r="K51" s="9">
        <v>17735</v>
      </c>
      <c r="L51" s="18">
        <v>12070</v>
      </c>
      <c r="M51" s="9">
        <v>13309</v>
      </c>
      <c r="N51" s="20">
        <v>15581</v>
      </c>
    </row>
    <row r="52" spans="2:14" ht="14.25">
      <c r="B52" s="17" t="s">
        <v>89</v>
      </c>
      <c r="C52" s="10"/>
      <c r="D52" s="14"/>
      <c r="E52" s="10"/>
      <c r="F52" s="14"/>
      <c r="H52" s="14"/>
      <c r="I52" s="10"/>
      <c r="K52" s="9">
        <v>14424</v>
      </c>
      <c r="L52" s="18">
        <v>9859</v>
      </c>
      <c r="M52" s="9">
        <v>10783</v>
      </c>
      <c r="N52" s="20">
        <v>13716</v>
      </c>
    </row>
    <row r="53" spans="2:14" ht="14.25">
      <c r="B53" s="17" t="s">
        <v>83</v>
      </c>
      <c r="C53" s="10"/>
      <c r="D53" s="14"/>
      <c r="E53" s="10"/>
      <c r="F53" s="14"/>
      <c r="H53" s="14"/>
      <c r="I53" s="10"/>
      <c r="K53" s="10">
        <v>102053493</v>
      </c>
      <c r="L53" s="14">
        <v>140933186</v>
      </c>
      <c r="M53" s="10">
        <v>171353377</v>
      </c>
      <c r="N53" s="20">
        <v>125876214</v>
      </c>
    </row>
    <row r="54" spans="3:9" ht="14.25">
      <c r="C54" s="10"/>
      <c r="D54" s="14"/>
      <c r="E54" s="10"/>
      <c r="F54" s="14"/>
      <c r="H54" s="14"/>
      <c r="I54" s="10"/>
    </row>
    <row r="55" spans="1:14" ht="14.25">
      <c r="A55" s="5" t="s">
        <v>130</v>
      </c>
      <c r="B55" s="17" t="s">
        <v>80</v>
      </c>
      <c r="C55" s="8">
        <v>34082</v>
      </c>
      <c r="D55" s="13">
        <v>35106</v>
      </c>
      <c r="E55" s="8">
        <v>36001</v>
      </c>
      <c r="F55" s="13">
        <v>36124</v>
      </c>
      <c r="G55" s="9">
        <v>36278</v>
      </c>
      <c r="H55" s="13">
        <v>42135</v>
      </c>
      <c r="I55" s="9">
        <v>49975</v>
      </c>
      <c r="J55" s="13">
        <v>59533</v>
      </c>
      <c r="K55" s="8">
        <v>47087</v>
      </c>
      <c r="L55" s="18">
        <v>53878</v>
      </c>
      <c r="M55" s="9">
        <v>70782</v>
      </c>
      <c r="N55" s="13">
        <v>51879</v>
      </c>
    </row>
    <row r="56" spans="2:14" ht="14.25">
      <c r="B56" s="17" t="s">
        <v>88</v>
      </c>
      <c r="C56" s="8">
        <v>34070</v>
      </c>
      <c r="D56" s="13">
        <v>34362</v>
      </c>
      <c r="E56" s="8">
        <v>34169</v>
      </c>
      <c r="F56" s="13">
        <v>34246</v>
      </c>
      <c r="G56" s="9">
        <v>34046</v>
      </c>
      <c r="H56" s="13">
        <v>47650</v>
      </c>
      <c r="I56" s="9">
        <v>48665</v>
      </c>
      <c r="J56" s="13">
        <v>51634</v>
      </c>
      <c r="K56" s="8">
        <v>44536</v>
      </c>
      <c r="L56" s="18">
        <v>49094</v>
      </c>
      <c r="M56" s="9">
        <v>67206</v>
      </c>
      <c r="N56" s="13">
        <v>44694</v>
      </c>
    </row>
    <row r="57" spans="2:14" ht="14.25">
      <c r="B57" s="17" t="s">
        <v>82</v>
      </c>
      <c r="C57" s="8">
        <v>20324</v>
      </c>
      <c r="D57" s="13">
        <v>20350</v>
      </c>
      <c r="E57" s="8">
        <v>30956</v>
      </c>
      <c r="F57" s="13">
        <v>27416</v>
      </c>
      <c r="G57" s="9">
        <v>27583</v>
      </c>
      <c r="H57" s="13">
        <v>31833</v>
      </c>
      <c r="I57" s="9">
        <v>35759</v>
      </c>
      <c r="J57" s="13">
        <v>40555</v>
      </c>
      <c r="K57" s="8">
        <v>39180</v>
      </c>
      <c r="L57" s="18">
        <v>42838</v>
      </c>
      <c r="M57" s="9">
        <v>66197</v>
      </c>
      <c r="N57" s="13">
        <v>39180</v>
      </c>
    </row>
    <row r="58" spans="2:14" ht="14.25">
      <c r="B58" s="17" t="s">
        <v>89</v>
      </c>
      <c r="C58" s="8">
        <v>17319</v>
      </c>
      <c r="D58" s="13">
        <v>16340</v>
      </c>
      <c r="E58" s="8">
        <v>30710</v>
      </c>
      <c r="F58" s="13">
        <v>22401</v>
      </c>
      <c r="G58" s="9">
        <v>23457</v>
      </c>
      <c r="H58" s="13">
        <v>26927</v>
      </c>
      <c r="I58" s="9">
        <v>29298</v>
      </c>
      <c r="J58" s="13">
        <v>37115</v>
      </c>
      <c r="K58" s="8">
        <v>37199</v>
      </c>
      <c r="L58" s="18">
        <v>39735</v>
      </c>
      <c r="M58" s="9">
        <v>65946</v>
      </c>
      <c r="N58" s="13">
        <v>31635</v>
      </c>
    </row>
    <row r="59" spans="2:14" ht="14.25">
      <c r="B59" s="17" t="s">
        <v>83</v>
      </c>
      <c r="C59" s="10">
        <v>194083883</v>
      </c>
      <c r="D59" s="14">
        <v>224020156</v>
      </c>
      <c r="E59" s="10">
        <v>300789119</v>
      </c>
      <c r="F59" s="14">
        <v>228913249</v>
      </c>
      <c r="G59" s="10">
        <v>242830487</v>
      </c>
      <c r="H59" s="14">
        <v>286276590</v>
      </c>
      <c r="I59" s="10">
        <v>464157815</v>
      </c>
      <c r="J59" s="14">
        <v>483837094</v>
      </c>
      <c r="K59" s="10">
        <v>282777060</v>
      </c>
      <c r="L59" s="14">
        <v>392737128</v>
      </c>
      <c r="M59" s="10">
        <v>478794311</v>
      </c>
      <c r="N59" s="14">
        <v>363018188</v>
      </c>
    </row>
    <row r="60" spans="7:10" ht="14.25">
      <c r="G60" s="10"/>
      <c r="J60" s="14"/>
    </row>
    <row r="61" spans="1:14" ht="14.25">
      <c r="A61" s="5" t="s">
        <v>131</v>
      </c>
      <c r="B61" s="17" t="s">
        <v>88</v>
      </c>
      <c r="C61" s="7">
        <v>1.9</v>
      </c>
      <c r="D61" s="13">
        <v>1.5</v>
      </c>
      <c r="E61" s="8">
        <v>1.2</v>
      </c>
      <c r="F61" s="13">
        <v>1.3</v>
      </c>
      <c r="G61" s="9">
        <v>5.9</v>
      </c>
      <c r="H61" s="13">
        <v>3.9</v>
      </c>
      <c r="I61" s="9">
        <v>6.4</v>
      </c>
      <c r="J61" s="18">
        <v>1.6</v>
      </c>
      <c r="K61" s="9">
        <v>1.6</v>
      </c>
      <c r="L61" s="18">
        <v>1.8</v>
      </c>
      <c r="M61" s="7">
        <v>2.3</v>
      </c>
      <c r="N61" s="18">
        <v>2.3</v>
      </c>
    </row>
    <row r="62" spans="2:14" ht="14.25">
      <c r="B62" s="17" t="s">
        <v>82</v>
      </c>
      <c r="C62" s="7">
        <v>1.4</v>
      </c>
      <c r="D62" s="13">
        <v>1.3</v>
      </c>
      <c r="E62" s="8">
        <v>0.8</v>
      </c>
      <c r="F62" s="12">
        <v>0.9</v>
      </c>
      <c r="G62" s="9">
        <v>2.2</v>
      </c>
      <c r="H62" s="13">
        <v>1.6</v>
      </c>
      <c r="I62" s="9">
        <v>3</v>
      </c>
      <c r="J62" s="18">
        <v>1</v>
      </c>
      <c r="K62" s="9">
        <v>1</v>
      </c>
      <c r="L62" s="18">
        <v>1.1</v>
      </c>
      <c r="M62" s="7">
        <v>1.4</v>
      </c>
      <c r="N62" s="18">
        <v>1.4</v>
      </c>
    </row>
    <row r="63" spans="2:14" ht="14.25">
      <c r="B63" s="17" t="s">
        <v>89</v>
      </c>
      <c r="C63" s="7">
        <v>1.4</v>
      </c>
      <c r="D63" s="13">
        <v>1.3</v>
      </c>
      <c r="E63" s="8">
        <v>0.8</v>
      </c>
      <c r="F63" s="12">
        <v>0.8</v>
      </c>
      <c r="G63" s="9">
        <v>1.1</v>
      </c>
      <c r="H63" s="13">
        <v>1</v>
      </c>
      <c r="I63" s="9">
        <v>1.3</v>
      </c>
      <c r="J63" s="18">
        <v>0.8</v>
      </c>
      <c r="K63" s="9">
        <v>0.9</v>
      </c>
      <c r="L63" s="18">
        <v>0.9</v>
      </c>
      <c r="M63" s="7">
        <v>1.2</v>
      </c>
      <c r="N63" s="18">
        <v>1.2</v>
      </c>
    </row>
    <row r="64" spans="2:14" ht="14.25">
      <c r="B64" s="17" t="s">
        <v>83</v>
      </c>
      <c r="C64" s="10">
        <v>39952</v>
      </c>
      <c r="D64" s="14">
        <v>36222</v>
      </c>
      <c r="E64" s="10">
        <v>23035</v>
      </c>
      <c r="F64" s="14">
        <v>23034</v>
      </c>
      <c r="G64" s="10">
        <v>23027</v>
      </c>
      <c r="H64" s="14">
        <v>26477</v>
      </c>
      <c r="I64" s="10">
        <v>23148</v>
      </c>
      <c r="J64" s="14">
        <v>23029</v>
      </c>
      <c r="K64" s="10">
        <v>24839</v>
      </c>
      <c r="L64" s="14">
        <v>24889</v>
      </c>
      <c r="M64" s="10">
        <v>32960</v>
      </c>
      <c r="N64" s="14">
        <v>32924</v>
      </c>
    </row>
    <row r="65" spans="3:11" ht="14.25">
      <c r="C65" s="10"/>
      <c r="D65" s="14"/>
      <c r="E65" s="10"/>
      <c r="F65" s="14"/>
      <c r="G65" s="10"/>
      <c r="H65" s="15"/>
      <c r="I65" s="10"/>
      <c r="J65" s="14"/>
      <c r="K65" s="10"/>
    </row>
    <row r="66" spans="1:14" ht="14.25">
      <c r="A66" s="3"/>
      <c r="C66" s="4"/>
      <c r="D66" s="11"/>
      <c r="E66" s="4"/>
      <c r="F66" s="11"/>
      <c r="G66" s="4"/>
      <c r="H66" s="11"/>
      <c r="I66" s="4"/>
      <c r="J66" s="11"/>
      <c r="K66" s="4"/>
      <c r="L66" s="11"/>
      <c r="M66" s="4"/>
      <c r="N66" s="11"/>
    </row>
    <row r="67" spans="1:14" ht="14.25">
      <c r="A67" s="6" t="s">
        <v>106</v>
      </c>
      <c r="B67" s="16" t="s">
        <v>41</v>
      </c>
      <c r="C67" s="4">
        <v>39083</v>
      </c>
      <c r="D67" s="11">
        <v>39114</v>
      </c>
      <c r="E67" s="4">
        <v>39142</v>
      </c>
      <c r="F67" s="11">
        <v>39173</v>
      </c>
      <c r="G67" s="4">
        <v>39203</v>
      </c>
      <c r="H67" s="11">
        <v>39234</v>
      </c>
      <c r="I67" s="4">
        <v>39268</v>
      </c>
      <c r="J67" s="11">
        <v>39299</v>
      </c>
      <c r="K67" s="4">
        <v>39326</v>
      </c>
      <c r="L67" s="11">
        <v>39356</v>
      </c>
      <c r="M67" s="4">
        <v>39387</v>
      </c>
      <c r="N67" s="11">
        <v>39417</v>
      </c>
    </row>
    <row r="68" spans="5:6" ht="14.25">
      <c r="E68" s="10"/>
      <c r="F68" s="14"/>
    </row>
    <row r="69" spans="1:14" ht="14.25">
      <c r="A69" s="5" t="s">
        <v>107</v>
      </c>
      <c r="B69" s="17" t="s">
        <v>88</v>
      </c>
      <c r="C69" s="8">
        <v>100.2</v>
      </c>
      <c r="D69" s="13">
        <v>102.1</v>
      </c>
      <c r="E69" s="8">
        <v>132.2</v>
      </c>
      <c r="F69" s="12">
        <v>138.3</v>
      </c>
      <c r="G69" s="8">
        <v>169</v>
      </c>
      <c r="H69" s="13">
        <v>157.9</v>
      </c>
      <c r="I69" s="9">
        <v>171.3</v>
      </c>
      <c r="J69" s="18">
        <v>145</v>
      </c>
      <c r="K69" s="9">
        <v>138.8</v>
      </c>
      <c r="L69" s="18">
        <v>133.2</v>
      </c>
      <c r="M69" s="9">
        <v>129.3</v>
      </c>
      <c r="N69" s="18">
        <v>134.9</v>
      </c>
    </row>
    <row r="70" spans="2:14" ht="14.25">
      <c r="B70" s="17" t="s">
        <v>82</v>
      </c>
      <c r="C70" s="8">
        <v>42.9</v>
      </c>
      <c r="D70" s="13">
        <v>49</v>
      </c>
      <c r="E70" s="8">
        <v>48.2</v>
      </c>
      <c r="F70" s="12">
        <v>60.9</v>
      </c>
      <c r="G70" s="8">
        <v>57.1</v>
      </c>
      <c r="H70" s="13">
        <v>59.7</v>
      </c>
      <c r="I70" s="9">
        <v>103.7</v>
      </c>
      <c r="J70" s="18">
        <v>60.3</v>
      </c>
      <c r="K70" s="9">
        <v>61.1</v>
      </c>
      <c r="L70" s="18">
        <v>63.6</v>
      </c>
      <c r="M70" s="9">
        <v>61</v>
      </c>
      <c r="N70" s="18">
        <v>63.6</v>
      </c>
    </row>
    <row r="71" spans="2:14" ht="14.25">
      <c r="B71" s="17" t="s">
        <v>89</v>
      </c>
      <c r="C71" s="8">
        <v>16.1</v>
      </c>
      <c r="D71" s="13">
        <v>17</v>
      </c>
      <c r="E71" s="8">
        <v>17.1</v>
      </c>
      <c r="F71" s="12">
        <v>19.2</v>
      </c>
      <c r="G71" s="8">
        <v>19.4</v>
      </c>
      <c r="H71" s="13">
        <v>19.9</v>
      </c>
      <c r="I71" s="9">
        <v>82.2</v>
      </c>
      <c r="J71" s="18">
        <v>22.3</v>
      </c>
      <c r="K71" s="9">
        <v>19.5</v>
      </c>
      <c r="L71" s="18">
        <v>20.5</v>
      </c>
      <c r="M71" s="9">
        <v>19.5</v>
      </c>
      <c r="N71" s="18">
        <v>19</v>
      </c>
    </row>
    <row r="72" spans="2:14" ht="14.25">
      <c r="B72" s="17" t="s">
        <v>83</v>
      </c>
      <c r="C72" s="10">
        <v>99370</v>
      </c>
      <c r="D72" s="14">
        <v>131167</v>
      </c>
      <c r="E72" s="10">
        <v>107946</v>
      </c>
      <c r="F72" s="14">
        <v>112651</v>
      </c>
      <c r="G72" s="10">
        <v>113965</v>
      </c>
      <c r="H72" s="14">
        <v>107375</v>
      </c>
      <c r="I72" s="10">
        <v>197100</v>
      </c>
      <c r="J72" s="14">
        <v>193459</v>
      </c>
      <c r="K72" s="10">
        <v>98744</v>
      </c>
      <c r="L72" s="14">
        <v>118171</v>
      </c>
      <c r="M72" s="10">
        <v>104915</v>
      </c>
      <c r="N72" s="14">
        <v>93162</v>
      </c>
    </row>
    <row r="73" ht="14.25">
      <c r="M73" s="9"/>
    </row>
    <row r="74" spans="1:14" ht="14.25">
      <c r="A74" s="5" t="s">
        <v>108</v>
      </c>
      <c r="B74" s="17" t="s">
        <v>88</v>
      </c>
      <c r="C74" s="8">
        <v>134.5</v>
      </c>
      <c r="D74" s="13">
        <v>133.5</v>
      </c>
      <c r="E74" s="8">
        <v>122.9</v>
      </c>
      <c r="F74" s="12">
        <v>121.7</v>
      </c>
      <c r="G74" s="9">
        <v>111.2</v>
      </c>
      <c r="H74" s="13">
        <v>100.5</v>
      </c>
      <c r="I74" s="9">
        <v>132.9</v>
      </c>
      <c r="J74" s="18">
        <v>71.1</v>
      </c>
      <c r="K74" s="9">
        <v>90.9</v>
      </c>
      <c r="L74" s="18">
        <v>101.7</v>
      </c>
      <c r="M74" s="9">
        <v>98.1</v>
      </c>
      <c r="N74" s="18">
        <v>136.1</v>
      </c>
    </row>
    <row r="75" spans="2:14" ht="14.25">
      <c r="B75" s="17" t="s">
        <v>82</v>
      </c>
      <c r="C75" s="8">
        <v>63.4</v>
      </c>
      <c r="D75" s="13">
        <v>84.8</v>
      </c>
      <c r="E75" s="8">
        <v>57.3</v>
      </c>
      <c r="F75" s="13">
        <v>69.9</v>
      </c>
      <c r="G75" s="9">
        <v>59.1</v>
      </c>
      <c r="H75" s="13">
        <v>58.6</v>
      </c>
      <c r="I75" s="9">
        <v>73.7</v>
      </c>
      <c r="J75" s="18">
        <v>40.5</v>
      </c>
      <c r="K75" s="9">
        <v>45.1</v>
      </c>
      <c r="L75" s="18">
        <v>48.3</v>
      </c>
      <c r="M75" s="9">
        <v>50.2</v>
      </c>
      <c r="N75" s="18">
        <v>85</v>
      </c>
    </row>
    <row r="76" spans="2:14" ht="14.25">
      <c r="B76" s="17" t="s">
        <v>89</v>
      </c>
      <c r="C76" s="8">
        <v>28.5</v>
      </c>
      <c r="D76" s="13">
        <v>29</v>
      </c>
      <c r="E76" s="8">
        <v>21</v>
      </c>
      <c r="F76" s="12">
        <v>25.8</v>
      </c>
      <c r="G76" s="9">
        <v>21.4</v>
      </c>
      <c r="H76" s="13">
        <v>20</v>
      </c>
      <c r="I76" s="9">
        <v>21</v>
      </c>
      <c r="J76" s="18">
        <v>15.8</v>
      </c>
      <c r="K76" s="9">
        <v>16.2</v>
      </c>
      <c r="L76" s="18">
        <v>18.3</v>
      </c>
      <c r="M76" s="9">
        <v>18.2</v>
      </c>
      <c r="N76" s="18">
        <v>23.4</v>
      </c>
    </row>
    <row r="77" spans="2:14" ht="14.25">
      <c r="B77" s="17" t="s">
        <v>83</v>
      </c>
      <c r="C77" s="10">
        <v>110502</v>
      </c>
      <c r="D77" s="14">
        <v>114843</v>
      </c>
      <c r="E77" s="10">
        <v>100626</v>
      </c>
      <c r="F77" s="14">
        <v>109740</v>
      </c>
      <c r="G77" s="10">
        <v>106538</v>
      </c>
      <c r="H77" s="14">
        <v>88376</v>
      </c>
      <c r="I77" s="10">
        <v>91261</v>
      </c>
      <c r="J77" s="14">
        <v>98473</v>
      </c>
      <c r="K77" s="10">
        <v>81197</v>
      </c>
      <c r="L77" s="14">
        <v>96124</v>
      </c>
      <c r="M77" s="10">
        <v>88144</v>
      </c>
      <c r="N77" s="14">
        <v>97967</v>
      </c>
    </row>
    <row r="78" ht="14.25">
      <c r="M78" s="9"/>
    </row>
    <row r="79" spans="1:14" ht="14.25">
      <c r="A79" s="5" t="s">
        <v>109</v>
      </c>
      <c r="B79" s="17" t="s">
        <v>88</v>
      </c>
      <c r="C79" s="8">
        <v>5.1</v>
      </c>
      <c r="D79" s="13">
        <v>4.2</v>
      </c>
      <c r="E79" s="8">
        <v>5.7</v>
      </c>
      <c r="F79" s="13">
        <v>4.7</v>
      </c>
      <c r="G79" s="8">
        <v>65.1</v>
      </c>
      <c r="H79" s="13">
        <v>14</v>
      </c>
      <c r="I79" s="9">
        <v>11.3</v>
      </c>
      <c r="J79" s="18">
        <v>12.9</v>
      </c>
      <c r="K79" s="9">
        <v>24.8</v>
      </c>
      <c r="L79" s="18">
        <v>4.8</v>
      </c>
      <c r="M79" s="9">
        <v>5.7</v>
      </c>
      <c r="N79" s="18">
        <v>62.9</v>
      </c>
    </row>
    <row r="80" spans="2:14" ht="14.25">
      <c r="B80" s="17" t="s">
        <v>82</v>
      </c>
      <c r="C80" s="8">
        <v>2.8</v>
      </c>
      <c r="D80" s="13">
        <v>2.1</v>
      </c>
      <c r="E80" s="8">
        <v>2.5</v>
      </c>
      <c r="F80" s="13">
        <v>2.5</v>
      </c>
      <c r="G80" s="8">
        <v>29.4</v>
      </c>
      <c r="H80" s="13">
        <v>11.5</v>
      </c>
      <c r="I80" s="9">
        <v>4</v>
      </c>
      <c r="J80" s="18">
        <v>11.8</v>
      </c>
      <c r="K80" s="9">
        <v>10.2</v>
      </c>
      <c r="L80" s="18">
        <v>2.2</v>
      </c>
      <c r="M80" s="9">
        <v>3.3</v>
      </c>
      <c r="N80" s="18">
        <v>29.8</v>
      </c>
    </row>
    <row r="81" spans="2:14" ht="14.25">
      <c r="B81" s="17" t="s">
        <v>89</v>
      </c>
      <c r="C81" s="8">
        <v>1.7</v>
      </c>
      <c r="D81" s="13">
        <v>1.5</v>
      </c>
      <c r="E81" s="8">
        <v>1.6</v>
      </c>
      <c r="F81" s="12">
        <v>1.5</v>
      </c>
      <c r="G81" s="8">
        <v>6.3</v>
      </c>
      <c r="H81" s="13">
        <v>5.6</v>
      </c>
      <c r="I81" s="9">
        <v>1.4</v>
      </c>
      <c r="J81" s="18">
        <v>4.8</v>
      </c>
      <c r="K81" s="9">
        <v>2.5</v>
      </c>
      <c r="L81" s="18">
        <v>1.5</v>
      </c>
      <c r="M81" s="9">
        <v>2.2</v>
      </c>
      <c r="N81" s="18">
        <v>6.3</v>
      </c>
    </row>
    <row r="82" spans="2:14" ht="14.25">
      <c r="B82" s="17" t="s">
        <v>83</v>
      </c>
      <c r="C82" s="10">
        <v>33962</v>
      </c>
      <c r="D82" s="14">
        <v>30115</v>
      </c>
      <c r="E82" s="10">
        <v>29144</v>
      </c>
      <c r="F82" s="14">
        <v>28706</v>
      </c>
      <c r="G82" s="10">
        <v>29826</v>
      </c>
      <c r="H82" s="14">
        <v>34671</v>
      </c>
      <c r="I82" s="10">
        <v>28043</v>
      </c>
      <c r="J82" s="14">
        <v>25613</v>
      </c>
      <c r="K82" s="10">
        <v>30157</v>
      </c>
      <c r="L82" s="14">
        <v>30827</v>
      </c>
      <c r="M82" s="10">
        <v>32366</v>
      </c>
      <c r="N82" s="14">
        <v>31249</v>
      </c>
    </row>
    <row r="83" spans="10:11" ht="14.25">
      <c r="J83" s="14"/>
      <c r="K83" s="10"/>
    </row>
  </sheetData>
  <sheetProtection/>
  <printOptions/>
  <pageMargins left="0.49" right="0.35" top="0.51" bottom="0.34" header="0.25" footer="0.25"/>
  <pageSetup fitToWidth="2" horizontalDpi="600" verticalDpi="600" orientation="landscape" scale="45" r:id="rId3"/>
  <headerFooter alignWithMargins="0">
    <oddHeader>&amp;CFIF Message Rate Statistics
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1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40.421875" style="0" bestFit="1" customWidth="1"/>
    <col min="2" max="2" width="24.421875" style="0" bestFit="1" customWidth="1"/>
    <col min="3" max="6" width="16.28125" style="0" customWidth="1"/>
  </cols>
  <sheetData>
    <row r="1" spans="1:6" ht="15.75" thickBot="1">
      <c r="A1" s="418" t="s">
        <v>40</v>
      </c>
      <c r="B1" s="420" t="s">
        <v>41</v>
      </c>
      <c r="C1" s="422" t="s">
        <v>142</v>
      </c>
      <c r="D1" s="423"/>
      <c r="E1" s="422" t="s">
        <v>143</v>
      </c>
      <c r="F1" s="423"/>
    </row>
    <row r="2" spans="1:6" ht="15.75" thickBot="1">
      <c r="A2" s="419"/>
      <c r="B2" s="421"/>
      <c r="C2" s="317" t="s">
        <v>42</v>
      </c>
      <c r="D2" s="409" t="s">
        <v>43</v>
      </c>
      <c r="E2" s="317" t="s">
        <v>42</v>
      </c>
      <c r="F2" s="409" t="s">
        <v>43</v>
      </c>
    </row>
    <row r="3" spans="1:6" ht="15.75" thickBot="1">
      <c r="A3" s="339" t="s">
        <v>6</v>
      </c>
      <c r="B3" s="300" t="s">
        <v>44</v>
      </c>
      <c r="C3" s="403">
        <v>1312892</v>
      </c>
      <c r="D3" s="404">
        <v>45359</v>
      </c>
      <c r="E3" s="479">
        <v>1297138</v>
      </c>
      <c r="F3" s="480">
        <v>45405</v>
      </c>
    </row>
    <row r="4" spans="1:6" ht="15.75" thickBot="1">
      <c r="A4" s="339"/>
      <c r="B4" s="301" t="s">
        <v>45</v>
      </c>
      <c r="C4" s="389">
        <v>1629242</v>
      </c>
      <c r="D4" s="390">
        <v>45359</v>
      </c>
      <c r="E4" s="479">
        <v>1643201</v>
      </c>
      <c r="F4" s="480">
        <v>45411</v>
      </c>
    </row>
    <row r="5" spans="1:6" ht="15.75" thickBot="1">
      <c r="A5" s="339"/>
      <c r="B5" s="301" t="s">
        <v>46</v>
      </c>
      <c r="C5" s="389">
        <v>2354893</v>
      </c>
      <c r="D5" s="390">
        <v>45372</v>
      </c>
      <c r="E5" s="479">
        <v>2392669</v>
      </c>
      <c r="F5" s="480">
        <v>45399</v>
      </c>
    </row>
    <row r="6" spans="1:6" ht="15">
      <c r="A6" s="339"/>
      <c r="B6" s="298" t="s">
        <v>5</v>
      </c>
      <c r="C6" s="391">
        <v>790212652</v>
      </c>
      <c r="D6" s="390">
        <v>45359</v>
      </c>
      <c r="E6" s="479">
        <v>752314411</v>
      </c>
      <c r="F6" s="480">
        <v>45392</v>
      </c>
    </row>
    <row r="7" spans="1:6" ht="15.75" thickBot="1">
      <c r="A7" s="339"/>
      <c r="B7" s="340"/>
      <c r="C7" s="389"/>
      <c r="D7" s="392"/>
      <c r="E7" s="481"/>
      <c r="F7" s="482"/>
    </row>
    <row r="8" spans="1:6" ht="15.75" thickBot="1">
      <c r="A8" s="339" t="s">
        <v>7</v>
      </c>
      <c r="B8" s="387" t="s">
        <v>44</v>
      </c>
      <c r="C8" s="389">
        <v>1312907</v>
      </c>
      <c r="D8" s="390">
        <v>45359</v>
      </c>
      <c r="E8" s="479">
        <v>1297176</v>
      </c>
      <c r="F8" s="480">
        <v>45405</v>
      </c>
    </row>
    <row r="9" spans="1:6" ht="15.75" thickBot="1">
      <c r="A9" s="339"/>
      <c r="B9" s="301" t="s">
        <v>45</v>
      </c>
      <c r="C9" s="389">
        <v>1629669</v>
      </c>
      <c r="D9" s="390">
        <v>45359</v>
      </c>
      <c r="E9" s="479">
        <v>1702340</v>
      </c>
      <c r="F9" s="480">
        <v>45407</v>
      </c>
    </row>
    <row r="10" spans="1:6" ht="15.75" thickBot="1">
      <c r="A10" s="339"/>
      <c r="B10" s="301" t="s">
        <v>46</v>
      </c>
      <c r="C10" s="389">
        <v>2920000</v>
      </c>
      <c r="D10" s="390">
        <v>45376</v>
      </c>
      <c r="E10" s="479">
        <v>3060515</v>
      </c>
      <c r="F10" s="480">
        <v>45411</v>
      </c>
    </row>
    <row r="11" spans="1:6" ht="15">
      <c r="A11" s="339"/>
      <c r="B11" s="388" t="s">
        <v>5</v>
      </c>
      <c r="C11" s="391">
        <v>790212652</v>
      </c>
      <c r="D11" s="390">
        <v>45359</v>
      </c>
      <c r="E11" s="479">
        <v>752314418</v>
      </c>
      <c r="F11" s="480">
        <v>45392</v>
      </c>
    </row>
    <row r="12" spans="1:6" ht="15.75" thickBot="1">
      <c r="A12" s="339"/>
      <c r="B12" s="340"/>
      <c r="C12" s="389"/>
      <c r="D12" s="392"/>
      <c r="E12" s="481"/>
      <c r="F12" s="482"/>
    </row>
    <row r="13" spans="1:6" ht="15.75" thickBot="1">
      <c r="A13" s="339" t="s">
        <v>8</v>
      </c>
      <c r="B13" s="301" t="s">
        <v>44</v>
      </c>
      <c r="C13" s="389">
        <v>83843</v>
      </c>
      <c r="D13" s="390">
        <v>45359</v>
      </c>
      <c r="E13" s="479">
        <v>84007</v>
      </c>
      <c r="F13" s="480">
        <v>45391</v>
      </c>
    </row>
    <row r="14" spans="1:6" ht="15.75" thickBot="1">
      <c r="A14" s="339"/>
      <c r="B14" s="301" t="s">
        <v>45</v>
      </c>
      <c r="C14" s="389">
        <v>177728</v>
      </c>
      <c r="D14" s="390">
        <v>45358</v>
      </c>
      <c r="E14" s="479">
        <v>177440</v>
      </c>
      <c r="F14" s="480">
        <v>45383</v>
      </c>
    </row>
    <row r="15" spans="1:6" ht="15.75" thickBot="1">
      <c r="A15" s="339"/>
      <c r="B15" s="301" t="s">
        <v>46</v>
      </c>
      <c r="C15" s="389">
        <v>5169000</v>
      </c>
      <c r="D15" s="390">
        <v>45363</v>
      </c>
      <c r="E15" s="479">
        <v>6416182</v>
      </c>
      <c r="F15" s="480">
        <v>45384</v>
      </c>
    </row>
    <row r="16" spans="1:6" ht="15">
      <c r="A16" s="339"/>
      <c r="B16" s="388" t="s">
        <v>5</v>
      </c>
      <c r="C16" s="391">
        <v>564318479</v>
      </c>
      <c r="D16" s="390">
        <v>45359</v>
      </c>
      <c r="E16" s="479">
        <v>532650565</v>
      </c>
      <c r="F16" s="480">
        <v>45398</v>
      </c>
    </row>
    <row r="17" spans="1:6" ht="15.75" thickBot="1">
      <c r="A17" s="339"/>
      <c r="B17" s="316"/>
      <c r="C17" s="389"/>
      <c r="D17" s="392"/>
      <c r="E17" s="481"/>
      <c r="F17" s="482"/>
    </row>
    <row r="18" spans="1:6" ht="15.75" thickBot="1">
      <c r="A18" s="339" t="s">
        <v>9</v>
      </c>
      <c r="B18" s="301" t="s">
        <v>44</v>
      </c>
      <c r="C18" s="389">
        <v>80208</v>
      </c>
      <c r="D18" s="390">
        <v>45376</v>
      </c>
      <c r="E18" s="479">
        <v>83044</v>
      </c>
      <c r="F18" s="480">
        <v>45390</v>
      </c>
    </row>
    <row r="19" spans="1:6" ht="15.75" thickBot="1">
      <c r="A19" s="339"/>
      <c r="B19" s="301" t="s">
        <v>45</v>
      </c>
      <c r="C19" s="389">
        <v>172550</v>
      </c>
      <c r="D19" s="390">
        <v>45376</v>
      </c>
      <c r="E19" s="479">
        <v>125435</v>
      </c>
      <c r="F19" s="480">
        <v>45404</v>
      </c>
    </row>
    <row r="20" spans="1:6" ht="15.75" thickBot="1">
      <c r="A20" s="339"/>
      <c r="B20" s="301" t="s">
        <v>46</v>
      </c>
      <c r="C20" s="389">
        <v>3857000</v>
      </c>
      <c r="D20" s="390">
        <v>45363</v>
      </c>
      <c r="E20" s="479">
        <v>3356580</v>
      </c>
      <c r="F20" s="480">
        <v>45384</v>
      </c>
    </row>
    <row r="21" spans="1:6" ht="15">
      <c r="A21" s="339"/>
      <c r="B21" s="388" t="s">
        <v>5</v>
      </c>
      <c r="C21" s="391">
        <v>254219373</v>
      </c>
      <c r="D21" s="390">
        <v>45359</v>
      </c>
      <c r="E21" s="479">
        <v>234862321</v>
      </c>
      <c r="F21" s="480">
        <v>45398</v>
      </c>
    </row>
    <row r="22" spans="1:6" ht="15.75" thickBot="1">
      <c r="A22" s="339"/>
      <c r="B22" s="316"/>
      <c r="C22" s="389"/>
      <c r="D22" s="392"/>
      <c r="E22" s="481"/>
      <c r="F22" s="482"/>
    </row>
    <row r="23" spans="1:6" ht="15.75" thickBot="1">
      <c r="A23" s="339" t="s">
        <v>47</v>
      </c>
      <c r="B23" s="301" t="s">
        <v>44</v>
      </c>
      <c r="C23" s="389">
        <v>313711</v>
      </c>
      <c r="D23" s="390">
        <v>45365</v>
      </c>
      <c r="E23" s="479">
        <v>310001</v>
      </c>
      <c r="F23" s="480">
        <v>45383</v>
      </c>
    </row>
    <row r="24" spans="1:6" ht="15.75" thickBot="1">
      <c r="A24" s="339"/>
      <c r="B24" s="301" t="s">
        <v>45</v>
      </c>
      <c r="C24" s="389">
        <v>642300</v>
      </c>
      <c r="D24" s="390">
        <v>45358</v>
      </c>
      <c r="E24" s="479">
        <v>807700</v>
      </c>
      <c r="F24" s="480">
        <v>45397</v>
      </c>
    </row>
    <row r="25" spans="1:6" ht="15.75" thickBot="1">
      <c r="A25" s="339"/>
      <c r="B25" s="301" t="s">
        <v>46</v>
      </c>
      <c r="C25" s="389">
        <v>1641000</v>
      </c>
      <c r="D25" s="390">
        <v>45377</v>
      </c>
      <c r="E25" s="479">
        <v>1436645</v>
      </c>
      <c r="F25" s="480">
        <v>45397</v>
      </c>
    </row>
    <row r="26" spans="1:6" ht="15">
      <c r="A26" s="341"/>
      <c r="B26" s="388" t="s">
        <v>5</v>
      </c>
      <c r="C26" s="391">
        <v>49129267</v>
      </c>
      <c r="D26" s="390">
        <v>45355</v>
      </c>
      <c r="E26" s="479">
        <v>45969408</v>
      </c>
      <c r="F26" s="480">
        <v>45401</v>
      </c>
    </row>
    <row r="27" spans="1:6" ht="15.75" thickBot="1">
      <c r="A27" s="339"/>
      <c r="B27" s="316"/>
      <c r="C27" s="389"/>
      <c r="D27" s="392"/>
      <c r="E27" s="481"/>
      <c r="F27" s="482"/>
    </row>
    <row r="28" spans="1:6" ht="15.75" thickBot="1">
      <c r="A28" s="339" t="s">
        <v>11</v>
      </c>
      <c r="B28" s="301" t="s">
        <v>44</v>
      </c>
      <c r="C28" s="389">
        <v>313813</v>
      </c>
      <c r="D28" s="390">
        <v>45365</v>
      </c>
      <c r="E28" s="479">
        <v>310507</v>
      </c>
      <c r="F28" s="480">
        <v>45383</v>
      </c>
    </row>
    <row r="29" spans="1:6" ht="15.75" thickBot="1">
      <c r="A29" s="339"/>
      <c r="B29" s="301" t="s">
        <v>45</v>
      </c>
      <c r="C29" s="389">
        <v>642786</v>
      </c>
      <c r="D29" s="390">
        <v>45358</v>
      </c>
      <c r="E29" s="479">
        <v>807700</v>
      </c>
      <c r="F29" s="480">
        <v>45397</v>
      </c>
    </row>
    <row r="30" spans="1:6" ht="15.75" thickBot="1">
      <c r="A30" s="339"/>
      <c r="B30" s="301" t="s">
        <v>46</v>
      </c>
      <c r="C30" s="389">
        <v>1841873</v>
      </c>
      <c r="D30" s="390">
        <v>45366</v>
      </c>
      <c r="E30" s="479">
        <v>2210000</v>
      </c>
      <c r="F30" s="480">
        <v>45408</v>
      </c>
    </row>
    <row r="31" spans="1:6" ht="15">
      <c r="A31" s="341"/>
      <c r="B31" s="388" t="s">
        <v>5</v>
      </c>
      <c r="C31" s="391">
        <v>49888887</v>
      </c>
      <c r="D31" s="390">
        <v>45355</v>
      </c>
      <c r="E31" s="479">
        <v>46705270</v>
      </c>
      <c r="F31" s="480">
        <v>45401</v>
      </c>
    </row>
    <row r="32" spans="1:6" ht="15.75" thickBot="1">
      <c r="A32" s="339"/>
      <c r="B32" s="316"/>
      <c r="C32" s="389"/>
      <c r="D32" s="392"/>
      <c r="E32" s="481"/>
      <c r="F32" s="482"/>
    </row>
    <row r="33" spans="1:6" ht="15.75" thickBot="1">
      <c r="A33" s="339" t="s">
        <v>48</v>
      </c>
      <c r="B33" s="301" t="s">
        <v>44</v>
      </c>
      <c r="C33" s="389">
        <v>207465</v>
      </c>
      <c r="D33" s="390">
        <v>45371</v>
      </c>
      <c r="E33" s="479">
        <v>207011</v>
      </c>
      <c r="F33" s="480">
        <v>45400</v>
      </c>
    </row>
    <row r="34" spans="1:6" ht="15.75" thickBot="1">
      <c r="A34" s="339"/>
      <c r="B34" s="301" t="s">
        <v>45</v>
      </c>
      <c r="C34" s="389">
        <v>646296</v>
      </c>
      <c r="D34" s="390">
        <v>45357</v>
      </c>
      <c r="E34" s="479">
        <v>625580</v>
      </c>
      <c r="F34" s="480">
        <v>45392</v>
      </c>
    </row>
    <row r="35" spans="1:6" ht="15.75" thickBot="1">
      <c r="A35" s="339"/>
      <c r="B35" s="301" t="s">
        <v>46</v>
      </c>
      <c r="C35" s="389">
        <v>2632165</v>
      </c>
      <c r="D35" s="390">
        <v>45355</v>
      </c>
      <c r="E35" s="479">
        <v>2584944</v>
      </c>
      <c r="F35" s="480">
        <v>45392</v>
      </c>
    </row>
    <row r="36" spans="1:6" ht="15">
      <c r="A36" s="339"/>
      <c r="B36" s="388" t="s">
        <v>5</v>
      </c>
      <c r="C36" s="391">
        <v>306571127</v>
      </c>
      <c r="D36" s="390">
        <v>45359</v>
      </c>
      <c r="E36" s="479">
        <v>289347687</v>
      </c>
      <c r="F36" s="480">
        <v>45398</v>
      </c>
    </row>
    <row r="37" spans="1:6" ht="15.75" thickBot="1">
      <c r="A37" s="339"/>
      <c r="B37" s="316"/>
      <c r="C37" s="389"/>
      <c r="D37" s="392"/>
      <c r="E37" s="481"/>
      <c r="F37" s="482"/>
    </row>
    <row r="38" spans="1:6" ht="15.75" thickBot="1">
      <c r="A38" s="339" t="s">
        <v>13</v>
      </c>
      <c r="B38" s="301" t="s">
        <v>44</v>
      </c>
      <c r="C38" s="389">
        <v>67691</v>
      </c>
      <c r="D38" s="390">
        <v>45357</v>
      </c>
      <c r="E38" s="479">
        <v>77775</v>
      </c>
      <c r="F38" s="480">
        <v>45384</v>
      </c>
    </row>
    <row r="39" spans="1:6" ht="15.75" thickBot="1">
      <c r="A39" s="339"/>
      <c r="B39" s="301" t="s">
        <v>45</v>
      </c>
      <c r="C39" s="389">
        <v>229351</v>
      </c>
      <c r="D39" s="390">
        <v>45357</v>
      </c>
      <c r="E39" s="479">
        <v>225920</v>
      </c>
      <c r="F39" s="480">
        <v>45391</v>
      </c>
    </row>
    <row r="40" spans="1:6" ht="15.75" thickBot="1">
      <c r="A40" s="339"/>
      <c r="B40" s="301" t="s">
        <v>46</v>
      </c>
      <c r="C40" s="389">
        <v>1332000</v>
      </c>
      <c r="D40" s="390">
        <v>45352</v>
      </c>
      <c r="E40" s="479">
        <v>1340000</v>
      </c>
      <c r="F40" s="480">
        <v>45400</v>
      </c>
    </row>
    <row r="41" spans="1:6" ht="15.75" thickBot="1">
      <c r="A41" s="339"/>
      <c r="B41" s="388" t="s">
        <v>5</v>
      </c>
      <c r="C41" s="391">
        <v>123621544</v>
      </c>
      <c r="D41" s="390">
        <v>45359</v>
      </c>
      <c r="E41" s="479">
        <v>129918760</v>
      </c>
      <c r="F41" s="480">
        <v>45392</v>
      </c>
    </row>
    <row r="42" spans="1:6" ht="15.75" thickBot="1">
      <c r="A42" s="339"/>
      <c r="B42" s="316"/>
      <c r="C42" s="389"/>
      <c r="D42" s="390"/>
      <c r="E42" s="479"/>
      <c r="F42" s="480"/>
    </row>
    <row r="43" spans="1:6" ht="15.75" thickBot="1">
      <c r="A43" s="339" t="s">
        <v>139</v>
      </c>
      <c r="B43" s="301" t="s">
        <v>44</v>
      </c>
      <c r="C43" s="389">
        <v>67691</v>
      </c>
      <c r="D43" s="390">
        <v>45357</v>
      </c>
      <c r="E43" s="479">
        <v>77802</v>
      </c>
      <c r="F43" s="480">
        <v>45384</v>
      </c>
    </row>
    <row r="44" spans="1:6" ht="15.75" thickBot="1">
      <c r="A44" s="339"/>
      <c r="B44" s="301" t="s">
        <v>45</v>
      </c>
      <c r="C44" s="389">
        <v>229329</v>
      </c>
      <c r="D44" s="390">
        <v>45357</v>
      </c>
      <c r="E44" s="479">
        <v>225910</v>
      </c>
      <c r="F44" s="480">
        <v>45391</v>
      </c>
    </row>
    <row r="45" spans="1:6" ht="15.75" thickBot="1">
      <c r="A45" s="339"/>
      <c r="B45" s="301" t="s">
        <v>46</v>
      </c>
      <c r="C45" s="389">
        <v>1414122</v>
      </c>
      <c r="D45" s="390">
        <v>45352</v>
      </c>
      <c r="E45" s="479">
        <v>1340000</v>
      </c>
      <c r="F45" s="480">
        <v>45400</v>
      </c>
    </row>
    <row r="46" spans="1:6" ht="15">
      <c r="A46" s="339"/>
      <c r="B46" s="388" t="s">
        <v>5</v>
      </c>
      <c r="C46" s="391">
        <v>123621544</v>
      </c>
      <c r="D46" s="390">
        <v>45359</v>
      </c>
      <c r="E46" s="479">
        <v>129918760</v>
      </c>
      <c r="F46" s="480">
        <v>45392</v>
      </c>
    </row>
    <row r="47" spans="1:6" ht="15.75" thickBot="1">
      <c r="A47" s="339"/>
      <c r="B47" s="316"/>
      <c r="C47" s="389"/>
      <c r="D47" s="392"/>
      <c r="E47" s="481"/>
      <c r="F47" s="482"/>
    </row>
    <row r="48" spans="1:6" ht="15.75" thickBot="1">
      <c r="A48" s="339" t="s">
        <v>14</v>
      </c>
      <c r="B48" s="301" t="s">
        <v>44</v>
      </c>
      <c r="C48" s="389">
        <v>1566</v>
      </c>
      <c r="D48" s="390">
        <v>45377</v>
      </c>
      <c r="E48" s="479">
        <v>2303</v>
      </c>
      <c r="F48" s="480">
        <v>45387</v>
      </c>
    </row>
    <row r="49" spans="1:6" ht="15.75" thickBot="1">
      <c r="A49" s="339"/>
      <c r="B49" s="301" t="s">
        <v>45</v>
      </c>
      <c r="C49" s="389">
        <v>10550</v>
      </c>
      <c r="D49" s="390">
        <v>45356</v>
      </c>
      <c r="E49" s="479">
        <v>8690</v>
      </c>
      <c r="F49" s="480">
        <v>45392</v>
      </c>
    </row>
    <row r="50" spans="1:6" ht="15.75" thickBot="1">
      <c r="A50" s="339"/>
      <c r="B50" s="301" t="s">
        <v>46</v>
      </c>
      <c r="C50" s="389">
        <v>275238</v>
      </c>
      <c r="D50" s="390">
        <v>45356</v>
      </c>
      <c r="E50" s="479">
        <v>201000</v>
      </c>
      <c r="F50" s="480">
        <v>45398</v>
      </c>
    </row>
    <row r="51" spans="1:6" ht="15">
      <c r="A51" s="339"/>
      <c r="B51" s="388" t="s">
        <v>5</v>
      </c>
      <c r="C51" s="391">
        <v>494301</v>
      </c>
      <c r="D51" s="390">
        <v>45365</v>
      </c>
      <c r="E51" s="479">
        <v>474214</v>
      </c>
      <c r="F51" s="480">
        <v>45386</v>
      </c>
    </row>
    <row r="52" spans="1:6" ht="15.75" thickBot="1">
      <c r="A52" s="339"/>
      <c r="B52" s="316"/>
      <c r="C52" s="389"/>
      <c r="D52" s="392"/>
      <c r="E52" s="481"/>
      <c r="F52" s="482"/>
    </row>
    <row r="53" spans="1:6" ht="15.75" thickBot="1">
      <c r="A53" s="339" t="s">
        <v>15</v>
      </c>
      <c r="B53" s="301" t="s">
        <v>44</v>
      </c>
      <c r="C53" s="389">
        <v>59229</v>
      </c>
      <c r="D53" s="390">
        <v>45357</v>
      </c>
      <c r="E53" s="479">
        <v>67965</v>
      </c>
      <c r="F53" s="480">
        <v>45407</v>
      </c>
    </row>
    <row r="54" spans="1:6" ht="15.75" thickBot="1">
      <c r="A54" s="339"/>
      <c r="B54" s="301" t="s">
        <v>45</v>
      </c>
      <c r="C54" s="389">
        <v>188572</v>
      </c>
      <c r="D54" s="390">
        <v>45357</v>
      </c>
      <c r="E54" s="479">
        <v>190288</v>
      </c>
      <c r="F54" s="480">
        <v>45392</v>
      </c>
    </row>
    <row r="55" spans="1:6" ht="15.75" thickBot="1">
      <c r="A55" s="339"/>
      <c r="B55" s="301" t="s">
        <v>46</v>
      </c>
      <c r="C55" s="389">
        <v>975749</v>
      </c>
      <c r="D55" s="390">
        <v>45366</v>
      </c>
      <c r="E55" s="479">
        <v>953676</v>
      </c>
      <c r="F55" s="480">
        <v>45401</v>
      </c>
    </row>
    <row r="56" spans="1:6" ht="15">
      <c r="A56" s="341"/>
      <c r="B56" s="388" t="s">
        <v>5</v>
      </c>
      <c r="C56" s="391">
        <v>105854770</v>
      </c>
      <c r="D56" s="390">
        <v>45359</v>
      </c>
      <c r="E56" s="479">
        <v>111143766</v>
      </c>
      <c r="F56" s="480">
        <v>45392</v>
      </c>
    </row>
    <row r="57" spans="1:6" ht="15.75" thickBot="1">
      <c r="A57" s="339"/>
      <c r="B57" s="316"/>
      <c r="C57" s="389"/>
      <c r="D57" s="392"/>
      <c r="E57" s="481"/>
      <c r="F57" s="482"/>
    </row>
    <row r="58" spans="1:6" ht="15.75" thickBot="1">
      <c r="A58" s="339" t="s">
        <v>16</v>
      </c>
      <c r="B58" s="301" t="s">
        <v>44</v>
      </c>
      <c r="C58" s="389">
        <v>68909</v>
      </c>
      <c r="D58" s="390">
        <v>45366</v>
      </c>
      <c r="E58" s="479">
        <v>88253</v>
      </c>
      <c r="F58" s="480">
        <v>45392</v>
      </c>
    </row>
    <row r="59" spans="1:6" ht="15.75" thickBot="1">
      <c r="A59" s="339"/>
      <c r="B59" s="301" t="s">
        <v>45</v>
      </c>
      <c r="C59" s="389">
        <v>253247</v>
      </c>
      <c r="D59" s="390">
        <v>45356</v>
      </c>
      <c r="E59" s="479">
        <v>294480</v>
      </c>
      <c r="F59" s="480">
        <v>45398</v>
      </c>
    </row>
    <row r="60" spans="1:6" ht="15.75" thickBot="1">
      <c r="A60" s="339"/>
      <c r="B60" s="301" t="s">
        <v>46</v>
      </c>
      <c r="C60" s="389">
        <v>2239000</v>
      </c>
      <c r="D60" s="390">
        <v>45362</v>
      </c>
      <c r="E60" s="479">
        <v>1126570</v>
      </c>
      <c r="F60" s="480">
        <v>45383</v>
      </c>
    </row>
    <row r="61" spans="1:6" ht="15.75" thickBot="1">
      <c r="A61" s="339"/>
      <c r="B61" s="388" t="s">
        <v>5</v>
      </c>
      <c r="C61" s="391">
        <v>111804410</v>
      </c>
      <c r="D61" s="390">
        <v>45359</v>
      </c>
      <c r="E61" s="479">
        <v>142801003</v>
      </c>
      <c r="F61" s="480">
        <v>45398</v>
      </c>
    </row>
    <row r="62" spans="1:6" ht="15.75" thickBot="1">
      <c r="A62" s="339"/>
      <c r="B62" s="316"/>
      <c r="C62" s="389"/>
      <c r="D62" s="390"/>
      <c r="E62" s="479"/>
      <c r="F62" s="480"/>
    </row>
    <row r="63" spans="1:6" ht="15.75" thickBot="1">
      <c r="A63" s="339" t="s">
        <v>140</v>
      </c>
      <c r="B63" s="301" t="s">
        <v>44</v>
      </c>
      <c r="C63" s="389">
        <v>68909</v>
      </c>
      <c r="D63" s="390">
        <v>45366</v>
      </c>
      <c r="E63" s="479">
        <v>88253</v>
      </c>
      <c r="F63" s="480">
        <v>45392</v>
      </c>
    </row>
    <row r="64" spans="1:6" ht="15.75" thickBot="1">
      <c r="A64" s="339"/>
      <c r="B64" s="301" t="s">
        <v>45</v>
      </c>
      <c r="C64" s="389">
        <v>253250</v>
      </c>
      <c r="D64" s="390">
        <v>45356</v>
      </c>
      <c r="E64" s="479">
        <v>294460</v>
      </c>
      <c r="F64" s="480">
        <v>45398</v>
      </c>
    </row>
    <row r="65" spans="1:6" ht="15.75" thickBot="1">
      <c r="A65" s="339"/>
      <c r="B65" s="301" t="s">
        <v>46</v>
      </c>
      <c r="C65" s="389">
        <v>1094000</v>
      </c>
      <c r="D65" s="390">
        <v>45357</v>
      </c>
      <c r="E65" s="479">
        <v>1122000</v>
      </c>
      <c r="F65" s="480">
        <v>45383</v>
      </c>
    </row>
    <row r="66" spans="1:6" ht="15">
      <c r="A66" s="339"/>
      <c r="B66" s="388" t="s">
        <v>5</v>
      </c>
      <c r="C66" s="391">
        <v>111804410</v>
      </c>
      <c r="D66" s="390">
        <v>45359</v>
      </c>
      <c r="E66" s="479">
        <v>142801030</v>
      </c>
      <c r="F66" s="480">
        <v>45398</v>
      </c>
    </row>
    <row r="67" spans="1:6" ht="15.75" thickBot="1">
      <c r="A67" s="339"/>
      <c r="B67" s="412"/>
      <c r="C67" s="391"/>
      <c r="D67" s="392"/>
      <c r="E67" s="481"/>
      <c r="F67" s="482"/>
    </row>
    <row r="68" spans="1:6" ht="15.75" thickBot="1">
      <c r="A68" s="339" t="s">
        <v>17</v>
      </c>
      <c r="B68" s="301" t="s">
        <v>44</v>
      </c>
      <c r="C68" s="389">
        <v>1568</v>
      </c>
      <c r="D68" s="390">
        <v>45366</v>
      </c>
      <c r="E68" s="479">
        <v>1056</v>
      </c>
      <c r="F68" s="480">
        <v>45392</v>
      </c>
    </row>
    <row r="69" spans="1:6" ht="15.75" thickBot="1">
      <c r="A69" s="339"/>
      <c r="B69" s="301" t="s">
        <v>45</v>
      </c>
      <c r="C69" s="389">
        <v>9240</v>
      </c>
      <c r="D69" s="390">
        <v>45356</v>
      </c>
      <c r="E69" s="479">
        <v>7690</v>
      </c>
      <c r="F69" s="480">
        <v>45397</v>
      </c>
    </row>
    <row r="70" spans="1:6" ht="15.75" thickBot="1">
      <c r="A70" s="339"/>
      <c r="B70" s="301" t="s">
        <v>46</v>
      </c>
      <c r="C70" s="389">
        <v>291000</v>
      </c>
      <c r="D70" s="390">
        <v>45356</v>
      </c>
      <c r="E70" s="479">
        <v>278000</v>
      </c>
      <c r="F70" s="480">
        <v>45398</v>
      </c>
    </row>
    <row r="71" spans="1:6" ht="15">
      <c r="A71" s="339"/>
      <c r="B71" s="388" t="s">
        <v>5</v>
      </c>
      <c r="C71" s="391">
        <v>321543</v>
      </c>
      <c r="D71" s="390">
        <v>45352</v>
      </c>
      <c r="E71" s="479">
        <v>298613</v>
      </c>
      <c r="F71" s="480">
        <v>45401</v>
      </c>
    </row>
    <row r="72" spans="1:6" ht="15.75" thickBot="1">
      <c r="A72" s="339"/>
      <c r="B72" s="316"/>
      <c r="C72" s="389"/>
      <c r="D72" s="392"/>
      <c r="E72" s="481"/>
      <c r="F72" s="482"/>
    </row>
    <row r="73" spans="1:6" ht="15.75" thickBot="1">
      <c r="A73" s="339" t="s">
        <v>18</v>
      </c>
      <c r="B73" s="301" t="s">
        <v>44</v>
      </c>
      <c r="C73" s="389">
        <v>51228</v>
      </c>
      <c r="D73" s="390">
        <v>45366</v>
      </c>
      <c r="E73" s="479">
        <v>63076</v>
      </c>
      <c r="F73" s="480">
        <v>45392</v>
      </c>
    </row>
    <row r="74" spans="1:6" ht="15.75" thickBot="1">
      <c r="A74" s="263"/>
      <c r="B74" s="301" t="s">
        <v>45</v>
      </c>
      <c r="C74" s="389">
        <v>181220</v>
      </c>
      <c r="D74" s="390">
        <v>45364</v>
      </c>
      <c r="E74" s="479">
        <v>214390</v>
      </c>
      <c r="F74" s="480">
        <v>45398</v>
      </c>
    </row>
    <row r="75" spans="1:6" ht="15.75" thickBot="1">
      <c r="A75" s="263"/>
      <c r="B75" s="301" t="s">
        <v>46</v>
      </c>
      <c r="C75" s="389">
        <v>897000</v>
      </c>
      <c r="D75" s="390">
        <v>45369</v>
      </c>
      <c r="E75" s="479">
        <v>806000</v>
      </c>
      <c r="F75" s="480">
        <v>45420</v>
      </c>
    </row>
    <row r="76" spans="1:6" ht="15">
      <c r="A76" s="342"/>
      <c r="B76" s="388" t="s">
        <v>5</v>
      </c>
      <c r="C76" s="391">
        <v>84836559</v>
      </c>
      <c r="D76" s="390">
        <v>45359</v>
      </c>
      <c r="E76" s="479">
        <v>107979080</v>
      </c>
      <c r="F76" s="480">
        <v>45398</v>
      </c>
    </row>
    <row r="77" spans="1:6" ht="15.75" thickBot="1">
      <c r="A77" s="263"/>
      <c r="B77" s="343"/>
      <c r="C77" s="389"/>
      <c r="D77" s="392"/>
      <c r="E77" s="481"/>
      <c r="F77" s="482"/>
    </row>
    <row r="78" spans="1:6" ht="15.75" thickBot="1">
      <c r="A78" s="339" t="s">
        <v>19</v>
      </c>
      <c r="B78" s="301" t="s">
        <v>44</v>
      </c>
      <c r="C78" s="389">
        <v>1729893</v>
      </c>
      <c r="D78" s="390">
        <v>45352</v>
      </c>
      <c r="E78" s="479">
        <v>1886116</v>
      </c>
      <c r="F78" s="480">
        <v>45392</v>
      </c>
    </row>
    <row r="79" spans="1:6" ht="15.75" thickBot="1">
      <c r="A79" s="338"/>
      <c r="B79" s="301" t="s">
        <v>45</v>
      </c>
      <c r="C79" s="389">
        <v>2600528</v>
      </c>
      <c r="D79" s="390">
        <v>45372</v>
      </c>
      <c r="E79" s="479">
        <v>2767377</v>
      </c>
      <c r="F79" s="480">
        <v>45385</v>
      </c>
    </row>
    <row r="80" spans="1:6" ht="15.75" thickBot="1">
      <c r="A80" s="263"/>
      <c r="B80" s="301" t="s">
        <v>46</v>
      </c>
      <c r="C80" s="389">
        <v>5695831</v>
      </c>
      <c r="D80" s="390">
        <v>45379</v>
      </c>
      <c r="E80" s="479">
        <v>5791651</v>
      </c>
      <c r="F80" s="480">
        <v>45408</v>
      </c>
    </row>
    <row r="81" spans="1:6" ht="15">
      <c r="A81" s="342"/>
      <c r="B81" s="388" t="s">
        <v>5</v>
      </c>
      <c r="C81" s="391">
        <v>5047582938</v>
      </c>
      <c r="D81" s="390">
        <v>45365</v>
      </c>
      <c r="E81" s="479">
        <v>5730300254</v>
      </c>
      <c r="F81" s="480">
        <v>45406</v>
      </c>
    </row>
    <row r="82" spans="1:6" ht="15.75" thickBot="1">
      <c r="A82" s="343"/>
      <c r="B82" s="343"/>
      <c r="C82" s="389"/>
      <c r="D82" s="392"/>
      <c r="E82" s="481"/>
      <c r="F82" s="482"/>
    </row>
    <row r="83" spans="1:6" ht="15.75" thickBot="1">
      <c r="A83" s="339" t="s">
        <v>20</v>
      </c>
      <c r="B83" s="301" t="s">
        <v>44</v>
      </c>
      <c r="C83" s="389">
        <v>1133493</v>
      </c>
      <c r="D83" s="390">
        <v>45373</v>
      </c>
      <c r="E83" s="479">
        <v>1211971</v>
      </c>
      <c r="F83" s="480">
        <v>45401</v>
      </c>
    </row>
    <row r="84" spans="1:6" ht="15.75" thickBot="1">
      <c r="A84" s="263"/>
      <c r="B84" s="301" t="s">
        <v>45</v>
      </c>
      <c r="C84" s="389">
        <v>2162367</v>
      </c>
      <c r="D84" s="390">
        <v>45362</v>
      </c>
      <c r="E84" s="479">
        <v>3125908</v>
      </c>
      <c r="F84" s="480">
        <v>45390</v>
      </c>
    </row>
    <row r="85" spans="1:6" ht="15.75" thickBot="1">
      <c r="A85" s="263"/>
      <c r="B85" s="301" t="s">
        <v>46</v>
      </c>
      <c r="C85" s="389">
        <v>3136575</v>
      </c>
      <c r="D85" s="390">
        <v>45362</v>
      </c>
      <c r="E85" s="479">
        <v>4392157</v>
      </c>
      <c r="F85" s="480">
        <v>45390</v>
      </c>
    </row>
    <row r="86" spans="1:6" ht="15">
      <c r="A86" s="342"/>
      <c r="B86" s="388" t="s">
        <v>5</v>
      </c>
      <c r="C86" s="391">
        <v>2459542</v>
      </c>
      <c r="D86" s="390">
        <v>45363</v>
      </c>
      <c r="E86" s="479">
        <v>2503916</v>
      </c>
      <c r="F86" s="480">
        <v>45401</v>
      </c>
    </row>
    <row r="87" spans="1:6" ht="15.75" thickBot="1">
      <c r="A87" s="343"/>
      <c r="B87" s="343"/>
      <c r="C87" s="389"/>
      <c r="D87" s="392"/>
      <c r="E87" s="481"/>
      <c r="F87" s="482"/>
    </row>
    <row r="88" spans="1:6" ht="15.75" thickBot="1">
      <c r="A88" s="339" t="s">
        <v>21</v>
      </c>
      <c r="B88" s="301" t="s">
        <v>44</v>
      </c>
      <c r="C88" s="389">
        <v>3709543</v>
      </c>
      <c r="D88" s="390">
        <v>45363</v>
      </c>
      <c r="E88" s="479">
        <v>3706539</v>
      </c>
      <c r="F88" s="480">
        <v>45392</v>
      </c>
    </row>
    <row r="89" spans="1:6" ht="15.75" thickBot="1">
      <c r="A89" s="263"/>
      <c r="B89" s="301" t="s">
        <v>45</v>
      </c>
      <c r="C89" s="389">
        <v>5164441</v>
      </c>
      <c r="D89" s="390">
        <v>45363</v>
      </c>
      <c r="E89" s="479">
        <v>5404807</v>
      </c>
      <c r="F89" s="480">
        <v>45407</v>
      </c>
    </row>
    <row r="90" spans="1:6" ht="15.75" thickBot="1">
      <c r="A90" s="263"/>
      <c r="B90" s="301" t="s">
        <v>46</v>
      </c>
      <c r="C90" s="389">
        <v>7028739</v>
      </c>
      <c r="D90" s="390">
        <v>45372</v>
      </c>
      <c r="E90" s="479">
        <v>7899269</v>
      </c>
      <c r="F90" s="480">
        <v>45404</v>
      </c>
    </row>
    <row r="91" spans="1:6" ht="15">
      <c r="A91" s="342"/>
      <c r="B91" s="388" t="s">
        <v>5</v>
      </c>
      <c r="C91" s="391">
        <v>8624631878</v>
      </c>
      <c r="D91" s="390">
        <v>45365</v>
      </c>
      <c r="E91" s="479">
        <v>9783610469</v>
      </c>
      <c r="F91" s="480">
        <v>45398</v>
      </c>
    </row>
    <row r="92" spans="1:6" ht="15.75" thickBot="1">
      <c r="A92" s="343"/>
      <c r="B92" s="343"/>
      <c r="C92" s="389"/>
      <c r="D92" s="392"/>
      <c r="E92" s="481"/>
      <c r="F92" s="482"/>
    </row>
    <row r="93" spans="1:6" ht="15.75" thickBot="1">
      <c r="A93" s="339" t="s">
        <v>22</v>
      </c>
      <c r="B93" s="301" t="s">
        <v>44</v>
      </c>
      <c r="C93" s="389">
        <v>2826078</v>
      </c>
      <c r="D93" s="390">
        <v>45357</v>
      </c>
      <c r="E93" s="479">
        <v>2804784</v>
      </c>
      <c r="F93" s="480">
        <v>45392</v>
      </c>
    </row>
    <row r="94" spans="1:6" ht="15.75" thickBot="1">
      <c r="A94" s="263"/>
      <c r="B94" s="301" t="s">
        <v>45</v>
      </c>
      <c r="C94" s="389">
        <v>3737063</v>
      </c>
      <c r="D94" s="390">
        <v>45364</v>
      </c>
      <c r="E94" s="479">
        <v>3552116</v>
      </c>
      <c r="F94" s="480">
        <v>45392</v>
      </c>
    </row>
    <row r="95" spans="1:6" ht="15.75" thickBot="1">
      <c r="A95" s="263"/>
      <c r="B95" s="301" t="s">
        <v>46</v>
      </c>
      <c r="C95" s="389">
        <v>4420344</v>
      </c>
      <c r="D95" s="390">
        <v>45362</v>
      </c>
      <c r="E95" s="479">
        <v>4059857</v>
      </c>
      <c r="F95" s="480">
        <v>45398</v>
      </c>
    </row>
    <row r="96" spans="1:6" ht="15">
      <c r="A96" s="342"/>
      <c r="B96" s="388" t="s">
        <v>5</v>
      </c>
      <c r="C96" s="391">
        <v>6999713257</v>
      </c>
      <c r="D96" s="390">
        <v>45365</v>
      </c>
      <c r="E96" s="479">
        <v>7729975809</v>
      </c>
      <c r="F96" s="480">
        <v>45407</v>
      </c>
    </row>
    <row r="97" spans="1:6" ht="15.75" thickBot="1">
      <c r="A97" s="343"/>
      <c r="B97" s="343"/>
      <c r="C97" s="389"/>
      <c r="D97" s="392"/>
      <c r="E97" s="481"/>
      <c r="F97" s="482"/>
    </row>
    <row r="98" spans="1:6" ht="15.75" thickBot="1">
      <c r="A98" s="339" t="s">
        <v>23</v>
      </c>
      <c r="B98" s="301" t="s">
        <v>44</v>
      </c>
      <c r="C98" s="389">
        <v>1825195</v>
      </c>
      <c r="D98" s="390">
        <v>45359</v>
      </c>
      <c r="E98" s="479">
        <v>1732650</v>
      </c>
      <c r="F98" s="480">
        <v>45394</v>
      </c>
    </row>
    <row r="99" spans="1:6" ht="15.75" thickBot="1">
      <c r="A99" s="263"/>
      <c r="B99" s="301" t="s">
        <v>45</v>
      </c>
      <c r="C99" s="389">
        <v>3073751</v>
      </c>
      <c r="D99" s="390">
        <v>45362</v>
      </c>
      <c r="E99" s="479">
        <v>2443166</v>
      </c>
      <c r="F99" s="480">
        <v>45405</v>
      </c>
    </row>
    <row r="100" spans="1:6" ht="15.75" thickBot="1">
      <c r="A100" s="263"/>
      <c r="B100" s="301" t="s">
        <v>46</v>
      </c>
      <c r="C100" s="389">
        <v>3871713</v>
      </c>
      <c r="D100" s="390">
        <v>45362</v>
      </c>
      <c r="E100" s="479">
        <v>3062451</v>
      </c>
      <c r="F100" s="480">
        <v>45394</v>
      </c>
    </row>
    <row r="101" spans="1:6" ht="15">
      <c r="A101" s="342"/>
      <c r="B101" s="388" t="s">
        <v>5</v>
      </c>
      <c r="C101" s="391">
        <v>4607772172</v>
      </c>
      <c r="D101" s="390">
        <v>45365</v>
      </c>
      <c r="E101" s="479">
        <v>5227083713</v>
      </c>
      <c r="F101" s="480">
        <v>45407</v>
      </c>
    </row>
    <row r="102" spans="1:6" ht="15.75" thickBot="1">
      <c r="A102" s="343"/>
      <c r="B102" s="343"/>
      <c r="C102" s="389"/>
      <c r="D102" s="392"/>
      <c r="E102" s="481"/>
      <c r="F102" s="482"/>
    </row>
    <row r="103" spans="1:6" ht="15.75" thickBot="1">
      <c r="A103" s="339" t="s">
        <v>24</v>
      </c>
      <c r="B103" s="301" t="s">
        <v>44</v>
      </c>
      <c r="C103" s="389">
        <v>979558</v>
      </c>
      <c r="D103" s="390">
        <v>45379</v>
      </c>
      <c r="E103" s="479">
        <v>894511</v>
      </c>
      <c r="F103" s="480">
        <v>45397</v>
      </c>
    </row>
    <row r="104" spans="1:6" ht="15.75" thickBot="1">
      <c r="A104" s="263"/>
      <c r="B104" s="301" t="s">
        <v>45</v>
      </c>
      <c r="C104" s="389">
        <v>2896147</v>
      </c>
      <c r="D104" s="390">
        <v>45373</v>
      </c>
      <c r="E104" s="479">
        <v>2294558</v>
      </c>
      <c r="F104" s="480">
        <v>45397</v>
      </c>
    </row>
    <row r="105" spans="1:6" ht="15.75" thickBot="1">
      <c r="A105" s="263"/>
      <c r="B105" s="301" t="s">
        <v>46</v>
      </c>
      <c r="C105" s="389">
        <v>3354510</v>
      </c>
      <c r="D105" s="390">
        <v>45365</v>
      </c>
      <c r="E105" s="479">
        <v>2672970</v>
      </c>
      <c r="F105" s="480">
        <v>45387</v>
      </c>
    </row>
    <row r="106" spans="1:6" ht="15">
      <c r="A106" s="342"/>
      <c r="B106" s="388" t="s">
        <v>5</v>
      </c>
      <c r="C106" s="391">
        <v>2232354</v>
      </c>
      <c r="D106" s="390">
        <v>45365</v>
      </c>
      <c r="E106" s="479">
        <v>2044566</v>
      </c>
      <c r="F106" s="480">
        <v>45397</v>
      </c>
    </row>
    <row r="107" spans="1:6" ht="15.75" thickBot="1">
      <c r="A107" s="343"/>
      <c r="B107" s="343"/>
      <c r="C107" s="389"/>
      <c r="D107" s="392"/>
      <c r="E107" s="481"/>
      <c r="F107" s="482"/>
    </row>
    <row r="108" spans="1:6" ht="15.75" thickBot="1">
      <c r="A108" s="339" t="s">
        <v>25</v>
      </c>
      <c r="B108" s="301" t="s">
        <v>44</v>
      </c>
      <c r="C108" s="389">
        <v>2668581</v>
      </c>
      <c r="D108" s="390">
        <v>45358</v>
      </c>
      <c r="E108" s="479">
        <v>2581821</v>
      </c>
      <c r="F108" s="480">
        <v>45394</v>
      </c>
    </row>
    <row r="109" spans="1:6" ht="15.75" thickBot="1">
      <c r="A109" s="263"/>
      <c r="B109" s="301" t="s">
        <v>45</v>
      </c>
      <c r="C109" s="389">
        <v>2816650</v>
      </c>
      <c r="D109" s="390">
        <v>45358</v>
      </c>
      <c r="E109" s="479">
        <v>2828419</v>
      </c>
      <c r="F109" s="480">
        <v>45392</v>
      </c>
    </row>
    <row r="110" spans="1:6" ht="15.75" thickBot="1">
      <c r="A110" s="263"/>
      <c r="B110" s="301" t="s">
        <v>46</v>
      </c>
      <c r="C110" s="389">
        <v>5784280</v>
      </c>
      <c r="D110" s="390">
        <v>45356</v>
      </c>
      <c r="E110" s="479">
        <v>6774000</v>
      </c>
      <c r="F110" s="480">
        <v>45387</v>
      </c>
    </row>
    <row r="111" spans="1:6" ht="15">
      <c r="A111" s="342"/>
      <c r="B111" s="388" t="s">
        <v>5</v>
      </c>
      <c r="C111" s="391">
        <v>14896945832</v>
      </c>
      <c r="D111" s="390">
        <v>45365</v>
      </c>
      <c r="E111" s="479">
        <v>14787228316</v>
      </c>
      <c r="F111" s="480">
        <v>45398</v>
      </c>
    </row>
    <row r="112" spans="1:6" ht="15.75" thickBot="1">
      <c r="A112" s="343"/>
      <c r="B112" s="343"/>
      <c r="C112" s="417"/>
      <c r="D112" s="393"/>
      <c r="E112" s="483"/>
      <c r="F112" s="483"/>
    </row>
    <row r="113" spans="1:6" ht="15.75" thickBot="1">
      <c r="A113" s="339" t="s">
        <v>26</v>
      </c>
      <c r="B113" s="301" t="s">
        <v>44</v>
      </c>
      <c r="C113" s="389">
        <v>4394589</v>
      </c>
      <c r="D113" s="390">
        <v>45366</v>
      </c>
      <c r="E113" s="479">
        <v>4265475</v>
      </c>
      <c r="F113" s="480">
        <v>45387</v>
      </c>
    </row>
    <row r="114" spans="1:6" ht="15.75" thickBot="1">
      <c r="A114" s="263"/>
      <c r="B114" s="301" t="s">
        <v>45</v>
      </c>
      <c r="C114" s="389">
        <v>9169487</v>
      </c>
      <c r="D114" s="390">
        <v>45376</v>
      </c>
      <c r="E114" s="479">
        <v>9683990</v>
      </c>
      <c r="F114" s="480">
        <v>45387</v>
      </c>
    </row>
    <row r="115" spans="1:6" ht="15.75" thickBot="1">
      <c r="A115" s="263"/>
      <c r="B115" s="301" t="s">
        <v>46</v>
      </c>
      <c r="C115" s="389">
        <v>14131962</v>
      </c>
      <c r="D115" s="390">
        <v>45376</v>
      </c>
      <c r="E115" s="479">
        <v>15162000</v>
      </c>
      <c r="F115" s="480">
        <v>45387</v>
      </c>
    </row>
    <row r="116" spans="1:6" ht="15">
      <c r="A116" s="342"/>
      <c r="B116" s="388" t="s">
        <v>5</v>
      </c>
      <c r="C116" s="391">
        <v>10010570871</v>
      </c>
      <c r="D116" s="390">
        <v>45365</v>
      </c>
      <c r="E116" s="479">
        <v>10334360115</v>
      </c>
      <c r="F116" s="480">
        <v>45398</v>
      </c>
    </row>
    <row r="117" spans="1:6" ht="15.75" thickBot="1">
      <c r="A117" s="343"/>
      <c r="B117" s="343"/>
      <c r="C117" s="389"/>
      <c r="D117" s="392"/>
      <c r="E117" s="481"/>
      <c r="F117" s="482"/>
    </row>
    <row r="118" spans="1:6" ht="15.75" thickBot="1">
      <c r="A118" s="339" t="s">
        <v>27</v>
      </c>
      <c r="B118" s="301" t="s">
        <v>44</v>
      </c>
      <c r="C118" s="389">
        <v>1102076</v>
      </c>
      <c r="D118" s="390">
        <v>45378</v>
      </c>
      <c r="E118" s="479">
        <v>1167867</v>
      </c>
      <c r="F118" s="480">
        <v>45407</v>
      </c>
    </row>
    <row r="119" spans="1:6" ht="15.75" thickBot="1">
      <c r="A119" s="263"/>
      <c r="B119" s="301" t="s">
        <v>45</v>
      </c>
      <c r="C119" s="389">
        <v>1692845</v>
      </c>
      <c r="D119" s="390">
        <v>45357</v>
      </c>
      <c r="E119" s="479">
        <v>1672123</v>
      </c>
      <c r="F119" s="480">
        <v>45397</v>
      </c>
    </row>
    <row r="120" spans="1:6" ht="15.75" thickBot="1">
      <c r="A120" s="263"/>
      <c r="B120" s="301" t="s">
        <v>46</v>
      </c>
      <c r="C120" s="389">
        <v>3083394</v>
      </c>
      <c r="D120" s="390">
        <v>45357</v>
      </c>
      <c r="E120" s="479">
        <v>3120625</v>
      </c>
      <c r="F120" s="480">
        <v>45406</v>
      </c>
    </row>
    <row r="121" spans="1:6" ht="15">
      <c r="A121" s="342"/>
      <c r="B121" s="388" t="s">
        <v>5</v>
      </c>
      <c r="C121" s="391">
        <v>2690714</v>
      </c>
      <c r="D121" s="390">
        <v>45363</v>
      </c>
      <c r="E121" s="479">
        <v>2705458</v>
      </c>
      <c r="F121" s="480">
        <v>45393</v>
      </c>
    </row>
    <row r="122" spans="1:6" ht="15.75" thickBot="1">
      <c r="A122" s="345"/>
      <c r="B122" s="345"/>
      <c r="C122" s="389"/>
      <c r="D122" s="392"/>
      <c r="E122" s="481"/>
      <c r="F122" s="482"/>
    </row>
    <row r="123" spans="1:6" ht="15.75" thickBot="1">
      <c r="A123" s="339" t="s">
        <v>28</v>
      </c>
      <c r="B123" s="387" t="s">
        <v>44</v>
      </c>
      <c r="C123" s="389">
        <v>2070270</v>
      </c>
      <c r="D123" s="390">
        <v>45371</v>
      </c>
      <c r="E123" s="479">
        <v>1777443</v>
      </c>
      <c r="F123" s="480">
        <v>45385</v>
      </c>
    </row>
    <row r="124" spans="1:6" ht="15.75" thickBot="1">
      <c r="A124" s="339"/>
      <c r="B124" s="301" t="s">
        <v>45</v>
      </c>
      <c r="C124" s="389">
        <v>2854614</v>
      </c>
      <c r="D124" s="390">
        <v>45371</v>
      </c>
      <c r="E124" s="479">
        <v>2832260</v>
      </c>
      <c r="F124" s="480">
        <v>45404</v>
      </c>
    </row>
    <row r="125" spans="1:6" ht="15.75" thickBot="1">
      <c r="A125" s="339"/>
      <c r="B125" s="301" t="s">
        <v>46</v>
      </c>
      <c r="C125" s="389">
        <v>3612791</v>
      </c>
      <c r="D125" s="390">
        <v>45362</v>
      </c>
      <c r="E125" s="479">
        <v>3651296</v>
      </c>
      <c r="F125" s="480">
        <v>45384</v>
      </c>
    </row>
    <row r="126" spans="1:6" ht="15">
      <c r="A126" s="339"/>
      <c r="B126" s="388" t="s">
        <v>5</v>
      </c>
      <c r="C126" s="391">
        <v>10473663787</v>
      </c>
      <c r="D126" s="390">
        <v>45352</v>
      </c>
      <c r="E126" s="479">
        <v>11032408804</v>
      </c>
      <c r="F126" s="480">
        <v>45400</v>
      </c>
    </row>
    <row r="127" spans="1:6" ht="15.75" thickBot="1">
      <c r="A127" s="345"/>
      <c r="B127" s="345"/>
      <c r="C127" s="389"/>
      <c r="D127" s="392"/>
      <c r="E127" s="481"/>
      <c r="F127" s="482"/>
    </row>
    <row r="128" spans="1:6" ht="15.75" thickBot="1">
      <c r="A128" s="339" t="s">
        <v>29</v>
      </c>
      <c r="B128" s="387" t="s">
        <v>44</v>
      </c>
      <c r="C128" s="389">
        <v>1079907</v>
      </c>
      <c r="D128" s="390">
        <v>45352</v>
      </c>
      <c r="E128" s="479">
        <v>1097576</v>
      </c>
      <c r="F128" s="480">
        <v>45407</v>
      </c>
    </row>
    <row r="129" spans="1:6" ht="15.75" thickBot="1">
      <c r="A129" s="339"/>
      <c r="B129" s="301" t="s">
        <v>45</v>
      </c>
      <c r="C129" s="389">
        <v>1294029</v>
      </c>
      <c r="D129" s="390">
        <v>45371</v>
      </c>
      <c r="E129" s="479">
        <v>1286069</v>
      </c>
      <c r="F129" s="480">
        <v>45386</v>
      </c>
    </row>
    <row r="130" spans="1:6" ht="15.75" thickBot="1">
      <c r="A130" s="339"/>
      <c r="B130" s="301" t="s">
        <v>46</v>
      </c>
      <c r="C130" s="389">
        <v>2161000</v>
      </c>
      <c r="D130" s="390">
        <v>45362</v>
      </c>
      <c r="E130" s="479">
        <v>1718000</v>
      </c>
      <c r="F130" s="480">
        <v>45405</v>
      </c>
    </row>
    <row r="131" spans="1:6" ht="15">
      <c r="A131" s="339"/>
      <c r="B131" s="388" t="s">
        <v>5</v>
      </c>
      <c r="C131" s="391">
        <v>17546359</v>
      </c>
      <c r="D131" s="390">
        <v>45352</v>
      </c>
      <c r="E131" s="479">
        <v>15604936</v>
      </c>
      <c r="F131" s="480">
        <v>45386</v>
      </c>
    </row>
    <row r="132" spans="1:6" ht="15.75" thickBot="1">
      <c r="A132" s="345"/>
      <c r="B132" s="345"/>
      <c r="C132" s="389"/>
      <c r="D132" s="392"/>
      <c r="E132" s="481"/>
      <c r="F132" s="482"/>
    </row>
    <row r="133" spans="1:6" ht="15.75" thickBot="1">
      <c r="A133" s="339" t="s">
        <v>30</v>
      </c>
      <c r="B133" s="387" t="s">
        <v>44</v>
      </c>
      <c r="C133" s="389">
        <v>1342044</v>
      </c>
      <c r="D133" s="390">
        <v>45352</v>
      </c>
      <c r="E133" s="479">
        <v>1423233</v>
      </c>
      <c r="F133" s="480">
        <v>45387</v>
      </c>
    </row>
    <row r="134" spans="1:6" ht="15.75" thickBot="1">
      <c r="A134" s="339"/>
      <c r="B134" s="301" t="s">
        <v>45</v>
      </c>
      <c r="C134" s="389">
        <v>2054623</v>
      </c>
      <c r="D134" s="390">
        <v>45352</v>
      </c>
      <c r="E134" s="479">
        <v>1949023</v>
      </c>
      <c r="F134" s="480">
        <v>45404</v>
      </c>
    </row>
    <row r="135" spans="1:6" ht="15.75" thickBot="1">
      <c r="A135" s="339"/>
      <c r="B135" s="301" t="s">
        <v>46</v>
      </c>
      <c r="C135" s="389">
        <v>3262323</v>
      </c>
      <c r="D135" s="390">
        <v>45377</v>
      </c>
      <c r="E135" s="479">
        <v>3218966</v>
      </c>
      <c r="F135" s="480">
        <v>45390</v>
      </c>
    </row>
    <row r="136" spans="1:6" ht="15">
      <c r="A136" s="339"/>
      <c r="B136" s="388" t="s">
        <v>5</v>
      </c>
      <c r="C136" s="391">
        <v>7659612744</v>
      </c>
      <c r="D136" s="390">
        <v>45352</v>
      </c>
      <c r="E136" s="479">
        <v>8354371329</v>
      </c>
      <c r="F136" s="480">
        <v>45400</v>
      </c>
    </row>
    <row r="137" spans="1:6" ht="15.75" thickBot="1">
      <c r="A137" s="345"/>
      <c r="B137" s="345"/>
      <c r="C137" s="389"/>
      <c r="D137" s="392"/>
      <c r="E137" s="481"/>
      <c r="F137" s="482"/>
    </row>
    <row r="138" spans="1:6" ht="15.75" thickBot="1">
      <c r="A138" s="339" t="s">
        <v>31</v>
      </c>
      <c r="B138" s="387" t="s">
        <v>44</v>
      </c>
      <c r="C138" s="389">
        <v>1080252</v>
      </c>
      <c r="D138" s="390">
        <v>45352</v>
      </c>
      <c r="E138" s="479">
        <v>1096613</v>
      </c>
      <c r="F138" s="480">
        <v>45407</v>
      </c>
    </row>
    <row r="139" spans="1:6" ht="15.75" thickBot="1">
      <c r="A139" s="339"/>
      <c r="B139" s="301" t="s">
        <v>45</v>
      </c>
      <c r="C139" s="389">
        <v>1367525</v>
      </c>
      <c r="D139" s="390">
        <v>45370</v>
      </c>
      <c r="E139" s="479">
        <v>1835977</v>
      </c>
      <c r="F139" s="480">
        <v>45411</v>
      </c>
    </row>
    <row r="140" spans="1:6" ht="15.75" thickBot="1">
      <c r="A140" s="339"/>
      <c r="B140" s="301" t="s">
        <v>46</v>
      </c>
      <c r="C140" s="389">
        <v>2140117</v>
      </c>
      <c r="D140" s="390">
        <v>45370</v>
      </c>
      <c r="E140" s="479">
        <v>1988001</v>
      </c>
      <c r="F140" s="480">
        <v>45411</v>
      </c>
    </row>
    <row r="141" spans="1:6" ht="15">
      <c r="A141" s="339"/>
      <c r="B141" s="388" t="s">
        <v>5</v>
      </c>
      <c r="C141" s="391">
        <v>2156487</v>
      </c>
      <c r="D141" s="390">
        <v>45352</v>
      </c>
      <c r="E141" s="479">
        <v>1895195</v>
      </c>
      <c r="F141" s="480">
        <v>45387</v>
      </c>
    </row>
    <row r="142" spans="1:6" ht="15.75" thickBot="1">
      <c r="A142" s="345"/>
      <c r="B142" s="345"/>
      <c r="C142" s="389"/>
      <c r="D142" s="392"/>
      <c r="E142" s="481"/>
      <c r="F142" s="482"/>
    </row>
    <row r="143" spans="1:6" ht="15.75" thickBot="1">
      <c r="A143" s="339" t="s">
        <v>32</v>
      </c>
      <c r="B143" s="387" t="s">
        <v>44</v>
      </c>
      <c r="C143" s="389">
        <v>2711704</v>
      </c>
      <c r="D143" s="390">
        <v>45377</v>
      </c>
      <c r="E143" s="479">
        <v>1837739</v>
      </c>
      <c r="F143" s="480">
        <v>45405</v>
      </c>
    </row>
    <row r="144" spans="1:6" ht="15.75" thickBot="1">
      <c r="A144" s="339"/>
      <c r="B144" s="301" t="s">
        <v>45</v>
      </c>
      <c r="C144" s="389">
        <v>3216020</v>
      </c>
      <c r="D144" s="390">
        <v>45377</v>
      </c>
      <c r="E144" s="479">
        <v>3149486</v>
      </c>
      <c r="F144" s="480">
        <v>45397</v>
      </c>
    </row>
    <row r="145" spans="1:6" ht="15.75" thickBot="1">
      <c r="A145" s="339"/>
      <c r="B145" s="301" t="s">
        <v>46</v>
      </c>
      <c r="C145" s="389">
        <v>3440942</v>
      </c>
      <c r="D145" s="390">
        <v>45377</v>
      </c>
      <c r="E145" s="479">
        <v>3506835</v>
      </c>
      <c r="F145" s="480">
        <v>45397</v>
      </c>
    </row>
    <row r="146" spans="1:6" ht="15">
      <c r="A146" s="339"/>
      <c r="B146" s="388" t="s">
        <v>5</v>
      </c>
      <c r="C146" s="391">
        <v>11255279459</v>
      </c>
      <c r="D146" s="390">
        <v>45352</v>
      </c>
      <c r="E146" s="479">
        <v>11153337294</v>
      </c>
      <c r="F146" s="480">
        <v>45387</v>
      </c>
    </row>
    <row r="147" spans="1:6" ht="15.75" thickBot="1">
      <c r="A147" s="345"/>
      <c r="B147" s="345"/>
      <c r="C147" s="389"/>
      <c r="D147" s="392"/>
      <c r="E147" s="481"/>
      <c r="F147" s="482"/>
    </row>
    <row r="148" spans="1:6" ht="15.75" thickBot="1">
      <c r="A148" s="339" t="s">
        <v>33</v>
      </c>
      <c r="B148" s="387" t="s">
        <v>44</v>
      </c>
      <c r="C148" s="389">
        <v>638515</v>
      </c>
      <c r="D148" s="390">
        <v>45356</v>
      </c>
      <c r="E148" s="479">
        <v>630043</v>
      </c>
      <c r="F148" s="480">
        <v>45400</v>
      </c>
    </row>
    <row r="149" spans="1:6" ht="15.75" thickBot="1">
      <c r="A149" s="339"/>
      <c r="B149" s="301" t="s">
        <v>45</v>
      </c>
      <c r="C149" s="389">
        <v>2180826</v>
      </c>
      <c r="D149" s="390">
        <v>45356</v>
      </c>
      <c r="E149" s="479">
        <v>1938530</v>
      </c>
      <c r="F149" s="480">
        <v>45401</v>
      </c>
    </row>
    <row r="150" spans="1:6" ht="15.75" thickBot="1">
      <c r="A150" s="339"/>
      <c r="B150" s="301" t="s">
        <v>46</v>
      </c>
      <c r="C150" s="389">
        <v>2557006</v>
      </c>
      <c r="D150" s="390">
        <v>45356</v>
      </c>
      <c r="E150" s="479">
        <v>2504223</v>
      </c>
      <c r="F150" s="480">
        <v>45401</v>
      </c>
    </row>
    <row r="151" spans="1:6" ht="15">
      <c r="A151" s="339"/>
      <c r="B151" s="388" t="s">
        <v>5</v>
      </c>
      <c r="C151" s="391">
        <v>25360451</v>
      </c>
      <c r="D151" s="390">
        <v>45362</v>
      </c>
      <c r="E151" s="479">
        <v>34889019</v>
      </c>
      <c r="F151" s="480">
        <v>45412</v>
      </c>
    </row>
    <row r="152" spans="1:6" ht="15.75" thickBot="1">
      <c r="A152" s="345"/>
      <c r="B152" s="345"/>
      <c r="C152" s="389"/>
      <c r="D152" s="392"/>
      <c r="E152" s="481"/>
      <c r="F152" s="482"/>
    </row>
    <row r="153" spans="1:6" ht="15.75" thickBot="1">
      <c r="A153" s="339" t="s">
        <v>34</v>
      </c>
      <c r="B153" s="387" t="s">
        <v>44</v>
      </c>
      <c r="C153" s="389">
        <v>1257605</v>
      </c>
      <c r="D153" s="390">
        <v>45377</v>
      </c>
      <c r="E153" s="479">
        <v>1061792</v>
      </c>
      <c r="F153" s="480">
        <v>45405</v>
      </c>
    </row>
    <row r="154" spans="1:6" ht="15.75" thickBot="1">
      <c r="A154" s="339"/>
      <c r="B154" s="301" t="s">
        <v>45</v>
      </c>
      <c r="C154" s="389">
        <v>2101662</v>
      </c>
      <c r="D154" s="390">
        <v>45356</v>
      </c>
      <c r="E154" s="479">
        <v>1867547</v>
      </c>
      <c r="F154" s="480">
        <v>45401</v>
      </c>
    </row>
    <row r="155" spans="1:6" ht="15.75" thickBot="1">
      <c r="A155" s="339"/>
      <c r="B155" s="301" t="s">
        <v>46</v>
      </c>
      <c r="C155" s="389">
        <v>2775000</v>
      </c>
      <c r="D155" s="390">
        <v>45379</v>
      </c>
      <c r="E155" s="479">
        <v>2753749</v>
      </c>
      <c r="F155" s="480">
        <v>45384</v>
      </c>
    </row>
    <row r="156" spans="1:6" ht="15">
      <c r="A156" s="339"/>
      <c r="B156" s="388" t="s">
        <v>5</v>
      </c>
      <c r="C156" s="391">
        <v>7488039234</v>
      </c>
      <c r="D156" s="390">
        <v>45357</v>
      </c>
      <c r="E156" s="479">
        <v>7448904665</v>
      </c>
      <c r="F156" s="480">
        <v>45407</v>
      </c>
    </row>
    <row r="157" spans="1:6" ht="15.75" thickBot="1">
      <c r="A157" s="345"/>
      <c r="B157" s="345"/>
      <c r="C157" s="389"/>
      <c r="D157" s="392"/>
      <c r="E157" s="481"/>
      <c r="F157" s="482"/>
    </row>
    <row r="158" spans="1:6" ht="15.75" thickBot="1">
      <c r="A158" s="339" t="s">
        <v>35</v>
      </c>
      <c r="B158" s="387" t="s">
        <v>44</v>
      </c>
      <c r="C158" s="389">
        <v>615679</v>
      </c>
      <c r="D158" s="390">
        <v>45356</v>
      </c>
      <c r="E158" s="479">
        <v>605048</v>
      </c>
      <c r="F158" s="480">
        <v>45400</v>
      </c>
    </row>
    <row r="159" spans="1:6" ht="15.75" thickBot="1">
      <c r="A159" s="339"/>
      <c r="B159" s="301" t="s">
        <v>45</v>
      </c>
      <c r="C159" s="389">
        <v>2101530</v>
      </c>
      <c r="D159" s="390">
        <v>45356</v>
      </c>
      <c r="E159" s="479">
        <v>1844250</v>
      </c>
      <c r="F159" s="480">
        <v>45401</v>
      </c>
    </row>
    <row r="160" spans="1:6" ht="15.75" thickBot="1">
      <c r="A160" s="339"/>
      <c r="B160" s="301" t="s">
        <v>46</v>
      </c>
      <c r="C160" s="389">
        <v>2530690</v>
      </c>
      <c r="D160" s="390">
        <v>45356</v>
      </c>
      <c r="E160" s="479">
        <v>2440420</v>
      </c>
      <c r="F160" s="480">
        <v>45407</v>
      </c>
    </row>
    <row r="161" spans="1:6" ht="15">
      <c r="A161" s="339"/>
      <c r="B161" s="388" t="s">
        <v>5</v>
      </c>
      <c r="C161" s="391">
        <v>1218095</v>
      </c>
      <c r="D161" s="390">
        <v>45356</v>
      </c>
      <c r="E161" s="479">
        <v>1243554</v>
      </c>
      <c r="F161" s="480">
        <v>45408</v>
      </c>
    </row>
    <row r="162" spans="1:6" ht="15.75" thickBot="1">
      <c r="A162" s="345"/>
      <c r="B162" s="345"/>
      <c r="C162" s="389"/>
      <c r="D162" s="392"/>
      <c r="E162" s="481"/>
      <c r="F162" s="482"/>
    </row>
    <row r="163" spans="1:6" ht="15.75" thickBot="1">
      <c r="A163" s="339" t="s">
        <v>36</v>
      </c>
      <c r="B163" s="387" t="s">
        <v>44</v>
      </c>
      <c r="C163" s="389">
        <v>1340813</v>
      </c>
      <c r="D163" s="390">
        <v>45356</v>
      </c>
      <c r="E163" s="479">
        <v>1462862</v>
      </c>
      <c r="F163" s="480">
        <v>45400</v>
      </c>
    </row>
    <row r="164" spans="1:6" ht="15.75" thickBot="1">
      <c r="A164" s="339"/>
      <c r="B164" s="301" t="s">
        <v>45</v>
      </c>
      <c r="C164" s="389">
        <v>2786534</v>
      </c>
      <c r="D164" s="390">
        <v>45378</v>
      </c>
      <c r="E164" s="479">
        <v>2679236</v>
      </c>
      <c r="F164" s="480">
        <v>45390</v>
      </c>
    </row>
    <row r="165" spans="1:6" ht="15.75" thickBot="1">
      <c r="A165" s="339"/>
      <c r="B165" s="301" t="s">
        <v>46</v>
      </c>
      <c r="C165" s="389">
        <v>3580895</v>
      </c>
      <c r="D165" s="390">
        <v>45362</v>
      </c>
      <c r="E165" s="479">
        <v>3291825</v>
      </c>
      <c r="F165" s="480">
        <v>45387</v>
      </c>
    </row>
    <row r="166" spans="1:6" ht="15">
      <c r="A166" s="339"/>
      <c r="B166" s="388" t="s">
        <v>5</v>
      </c>
      <c r="C166" s="391">
        <v>8054084236</v>
      </c>
      <c r="D166" s="390">
        <v>45357</v>
      </c>
      <c r="E166" s="479">
        <v>8821335864</v>
      </c>
      <c r="F166" s="480">
        <v>45407</v>
      </c>
    </row>
    <row r="167" spans="1:6" ht="15.75" thickBot="1">
      <c r="A167" s="345"/>
      <c r="B167" s="345"/>
      <c r="C167" s="389"/>
      <c r="D167" s="392"/>
      <c r="E167" s="481"/>
      <c r="F167" s="482"/>
    </row>
    <row r="168" spans="1:6" ht="15.75" thickBot="1">
      <c r="A168" s="339" t="s">
        <v>37</v>
      </c>
      <c r="B168" s="387" t="s">
        <v>44</v>
      </c>
      <c r="C168" s="389">
        <v>668164</v>
      </c>
      <c r="D168" s="390">
        <v>45369</v>
      </c>
      <c r="E168" s="479">
        <v>663281</v>
      </c>
      <c r="F168" s="480">
        <v>45401</v>
      </c>
    </row>
    <row r="169" spans="1:6" ht="15.75" thickBot="1">
      <c r="A169" s="339"/>
      <c r="B169" s="301" t="s">
        <v>45</v>
      </c>
      <c r="C169" s="389">
        <v>2066770</v>
      </c>
      <c r="D169" s="390">
        <v>45356</v>
      </c>
      <c r="E169" s="479">
        <v>2077659</v>
      </c>
      <c r="F169" s="480">
        <v>45401</v>
      </c>
    </row>
    <row r="170" spans="1:6" ht="15.75" thickBot="1">
      <c r="A170" s="339"/>
      <c r="B170" s="301" t="s">
        <v>46</v>
      </c>
      <c r="C170" s="389">
        <v>3012000</v>
      </c>
      <c r="D170" s="390">
        <v>45376</v>
      </c>
      <c r="E170" s="479">
        <v>2693316</v>
      </c>
      <c r="F170" s="480">
        <v>45385</v>
      </c>
    </row>
    <row r="171" spans="1:6" ht="15">
      <c r="A171" s="339"/>
      <c r="B171" s="388" t="s">
        <v>5</v>
      </c>
      <c r="C171" s="391">
        <v>7637878</v>
      </c>
      <c r="D171" s="390">
        <v>45356</v>
      </c>
      <c r="E171" s="479">
        <v>10452611</v>
      </c>
      <c r="F171" s="480">
        <v>45407</v>
      </c>
    </row>
    <row r="172" spans="1:6" ht="15.75" thickBot="1">
      <c r="A172" s="345"/>
      <c r="B172" s="345"/>
      <c r="C172" s="389"/>
      <c r="D172" s="392"/>
      <c r="E172" s="481"/>
      <c r="F172" s="482"/>
    </row>
    <row r="173" spans="1:6" ht="15.75" thickBot="1">
      <c r="A173" s="339" t="s">
        <v>38</v>
      </c>
      <c r="B173" s="387" t="s">
        <v>44</v>
      </c>
      <c r="C173" s="389">
        <v>1083707</v>
      </c>
      <c r="D173" s="390">
        <v>45363</v>
      </c>
      <c r="E173" s="479">
        <v>1052421</v>
      </c>
      <c r="F173" s="480">
        <v>45408</v>
      </c>
    </row>
    <row r="174" spans="2:6" ht="15.75" thickBot="1">
      <c r="B174" s="301" t="s">
        <v>45</v>
      </c>
      <c r="C174" s="389">
        <v>2038941</v>
      </c>
      <c r="D174" s="390">
        <v>45356</v>
      </c>
      <c r="E174" s="479">
        <v>1986048</v>
      </c>
      <c r="F174" s="480">
        <v>45385</v>
      </c>
    </row>
    <row r="175" spans="2:6" ht="15.75" thickBot="1">
      <c r="B175" s="301" t="s">
        <v>46</v>
      </c>
      <c r="C175" s="389">
        <v>3027116</v>
      </c>
      <c r="D175" s="390">
        <v>45376</v>
      </c>
      <c r="E175" s="479">
        <v>3089925</v>
      </c>
      <c r="F175" s="480">
        <v>45387</v>
      </c>
    </row>
    <row r="176" spans="1:6" ht="15">
      <c r="A176" s="339"/>
      <c r="B176" s="388" t="s">
        <v>5</v>
      </c>
      <c r="C176" s="391">
        <v>5633009574</v>
      </c>
      <c r="D176" s="390">
        <v>45357</v>
      </c>
      <c r="E176" s="479">
        <v>6331010199</v>
      </c>
      <c r="F176" s="480">
        <v>45407</v>
      </c>
    </row>
    <row r="177" spans="1:6" ht="15.75" thickBot="1">
      <c r="A177" s="345"/>
      <c r="B177" s="345"/>
      <c r="C177" s="389"/>
      <c r="D177" s="392"/>
      <c r="E177" s="481"/>
      <c r="F177" s="482"/>
    </row>
    <row r="178" spans="1:6" ht="15.75" thickBot="1">
      <c r="A178" s="339" t="s">
        <v>39</v>
      </c>
      <c r="B178" s="387" t="s">
        <v>44</v>
      </c>
      <c r="C178" s="389">
        <v>635325</v>
      </c>
      <c r="D178" s="390">
        <v>45369</v>
      </c>
      <c r="E178" s="479">
        <v>634194</v>
      </c>
      <c r="F178" s="480">
        <v>45401</v>
      </c>
    </row>
    <row r="179" spans="1:6" ht="15.75" thickBot="1">
      <c r="A179" s="339"/>
      <c r="B179" s="301" t="s">
        <v>45</v>
      </c>
      <c r="C179" s="389">
        <v>1961877</v>
      </c>
      <c r="D179" s="390">
        <v>45356</v>
      </c>
      <c r="E179" s="479">
        <v>1950982</v>
      </c>
      <c r="F179" s="480">
        <v>45401</v>
      </c>
    </row>
    <row r="180" spans="1:6" ht="15.75" thickBot="1">
      <c r="A180" s="339"/>
      <c r="B180" s="301" t="s">
        <v>46</v>
      </c>
      <c r="C180" s="389">
        <v>3032892</v>
      </c>
      <c r="D180" s="390">
        <v>45376</v>
      </c>
      <c r="E180" s="479">
        <v>2555747</v>
      </c>
      <c r="F180" s="480">
        <v>45387</v>
      </c>
    </row>
    <row r="181" spans="1:6" ht="15">
      <c r="A181" s="339"/>
      <c r="B181" s="388" t="s">
        <v>5</v>
      </c>
      <c r="C181" s="410">
        <v>1297245</v>
      </c>
      <c r="D181" s="390">
        <v>45363</v>
      </c>
      <c r="E181" s="479">
        <v>1257838</v>
      </c>
      <c r="F181" s="480">
        <v>45401</v>
      </c>
    </row>
  </sheetData>
  <sheetProtection/>
  <mergeCells count="4">
    <mergeCell ref="A1:A2"/>
    <mergeCell ref="B1:B2"/>
    <mergeCell ref="C1:D1"/>
    <mergeCell ref="E1:F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I56">
      <selection activeCell="N76" sqref="A1:N76"/>
    </sheetView>
  </sheetViews>
  <sheetFormatPr defaultColWidth="9.140625" defaultRowHeight="12.75"/>
  <cols>
    <col min="1" max="1" width="56.140625" style="5" bestFit="1" customWidth="1"/>
    <col min="2" max="2" width="17.421875" style="17" bestFit="1" customWidth="1"/>
    <col min="3" max="3" width="14.57421875" style="7" customWidth="1"/>
    <col min="4" max="4" width="14.421875" style="12" customWidth="1"/>
    <col min="5" max="5" width="14.57421875" style="7" customWidth="1"/>
    <col min="6" max="6" width="14.57421875" style="12" customWidth="1"/>
    <col min="7" max="7" width="15.57421875" style="7" customWidth="1"/>
    <col min="8" max="8" width="15.57421875" style="12" customWidth="1"/>
    <col min="9" max="9" width="15.57421875" style="7" bestFit="1" customWidth="1"/>
    <col min="10" max="10" width="14.57421875" style="12" customWidth="1"/>
    <col min="11" max="11" width="15.57421875" style="7" bestFit="1" customWidth="1"/>
    <col min="12" max="12" width="15.57421875" style="12" bestFit="1" customWidth="1"/>
    <col min="13" max="13" width="15.57421875" style="7" bestFit="1" customWidth="1"/>
    <col min="14" max="14" width="15.57421875" style="12" bestFit="1" customWidth="1"/>
    <col min="15" max="16384" width="9.140625" style="5" customWidth="1"/>
  </cols>
  <sheetData>
    <row r="1" spans="1:14" ht="14.25">
      <c r="A1" s="3"/>
      <c r="B1" s="16" t="s">
        <v>41</v>
      </c>
      <c r="C1" s="4">
        <v>38718</v>
      </c>
      <c r="D1" s="11">
        <v>38749</v>
      </c>
      <c r="E1" s="4">
        <v>38777</v>
      </c>
      <c r="F1" s="11">
        <v>38808</v>
      </c>
      <c r="G1" s="4">
        <v>38838</v>
      </c>
      <c r="H1" s="11">
        <v>38869</v>
      </c>
      <c r="I1" s="4">
        <v>38903</v>
      </c>
      <c r="J1" s="11">
        <v>38934</v>
      </c>
      <c r="K1" s="4">
        <v>38961</v>
      </c>
      <c r="L1" s="11">
        <v>38991</v>
      </c>
      <c r="M1" s="4">
        <v>39022</v>
      </c>
      <c r="N1" s="11">
        <v>39052</v>
      </c>
    </row>
    <row r="2" ht="14.25">
      <c r="A2" s="6" t="s">
        <v>78</v>
      </c>
    </row>
    <row r="4" spans="1:14" ht="14.25">
      <c r="A4" s="5" t="s">
        <v>79</v>
      </c>
      <c r="B4" s="17" t="s">
        <v>80</v>
      </c>
      <c r="C4" s="8">
        <v>4886</v>
      </c>
      <c r="D4" s="13">
        <v>4880</v>
      </c>
      <c r="E4" s="8">
        <v>4834</v>
      </c>
      <c r="F4" s="13">
        <v>4745</v>
      </c>
      <c r="G4" s="9">
        <v>5097</v>
      </c>
      <c r="H4" s="13">
        <v>5087</v>
      </c>
      <c r="I4" s="9">
        <v>5040</v>
      </c>
      <c r="J4" s="18">
        <v>5253</v>
      </c>
      <c r="K4" s="9">
        <v>5220</v>
      </c>
      <c r="L4" s="18">
        <v>5369</v>
      </c>
      <c r="M4" s="9">
        <v>5766</v>
      </c>
      <c r="N4" s="18">
        <v>5642</v>
      </c>
    </row>
    <row r="5" spans="2:14" ht="14.25">
      <c r="B5" s="17" t="s">
        <v>88</v>
      </c>
      <c r="C5" s="8">
        <v>4497</v>
      </c>
      <c r="D5" s="13">
        <v>4621</v>
      </c>
      <c r="E5" s="8">
        <v>4529</v>
      </c>
      <c r="F5" s="13">
        <v>4661</v>
      </c>
      <c r="G5" s="9">
        <v>4898</v>
      </c>
      <c r="H5" s="13">
        <v>4928</v>
      </c>
      <c r="I5" s="9">
        <v>4808</v>
      </c>
      <c r="J5" s="18">
        <v>5155</v>
      </c>
      <c r="K5" s="9">
        <v>5065</v>
      </c>
      <c r="L5" s="18">
        <v>4677</v>
      </c>
      <c r="M5" s="9">
        <v>4885</v>
      </c>
      <c r="N5" s="18">
        <v>5208</v>
      </c>
    </row>
    <row r="6" spans="2:14" ht="14.25">
      <c r="B6" s="17" t="s">
        <v>82</v>
      </c>
      <c r="C6" s="8">
        <v>4014</v>
      </c>
      <c r="D6" s="13">
        <v>3999</v>
      </c>
      <c r="E6" s="8">
        <v>3879</v>
      </c>
      <c r="F6" s="13">
        <v>4157</v>
      </c>
      <c r="G6" s="9">
        <v>4578</v>
      </c>
      <c r="H6" s="13">
        <v>4614</v>
      </c>
      <c r="I6" s="9">
        <v>4309</v>
      </c>
      <c r="J6" s="18">
        <v>5063</v>
      </c>
      <c r="K6" s="9">
        <v>4538</v>
      </c>
      <c r="L6" s="18">
        <v>4367</v>
      </c>
      <c r="M6" s="9">
        <v>4331</v>
      </c>
      <c r="N6" s="18">
        <v>4439</v>
      </c>
    </row>
    <row r="7" spans="2:14" ht="14.25">
      <c r="B7" s="17" t="s">
        <v>89</v>
      </c>
      <c r="C7" s="8">
        <v>3458</v>
      </c>
      <c r="D7" s="13">
        <v>3460</v>
      </c>
      <c r="E7" s="8">
        <v>3292</v>
      </c>
      <c r="F7" s="13">
        <v>3765</v>
      </c>
      <c r="G7" s="9">
        <v>3933</v>
      </c>
      <c r="H7" s="13">
        <v>3666</v>
      </c>
      <c r="I7" s="9">
        <v>3934</v>
      </c>
      <c r="J7" s="18">
        <v>4558</v>
      </c>
      <c r="K7" s="9">
        <v>3379</v>
      </c>
      <c r="L7" s="18">
        <v>3569</v>
      </c>
      <c r="M7" s="9">
        <v>3345</v>
      </c>
      <c r="N7" s="18">
        <v>3494</v>
      </c>
    </row>
    <row r="8" spans="2:14" ht="14.25">
      <c r="B8" s="17" t="s">
        <v>83</v>
      </c>
      <c r="C8" s="10">
        <v>47882067</v>
      </c>
      <c r="D8" s="14">
        <v>47267232</v>
      </c>
      <c r="E8" s="10">
        <v>44296589</v>
      </c>
      <c r="F8" s="14">
        <v>46489157</v>
      </c>
      <c r="G8" s="10">
        <v>49359280</v>
      </c>
      <c r="H8" s="14">
        <v>50078926</v>
      </c>
      <c r="I8" s="10">
        <v>48318956</v>
      </c>
      <c r="J8" s="14">
        <v>55768944</v>
      </c>
      <c r="K8" s="10">
        <v>42922192</v>
      </c>
      <c r="L8" s="14">
        <v>49510269</v>
      </c>
      <c r="M8" s="10">
        <v>75335007</v>
      </c>
      <c r="N8" s="14">
        <v>39800083</v>
      </c>
    </row>
    <row r="10" spans="1:14" ht="14.25">
      <c r="A10" s="5" t="s">
        <v>85</v>
      </c>
      <c r="B10" s="17" t="s">
        <v>80</v>
      </c>
      <c r="C10" s="8">
        <v>1766</v>
      </c>
      <c r="D10" s="13">
        <v>1809</v>
      </c>
      <c r="E10" s="8">
        <v>1806</v>
      </c>
      <c r="F10" s="13">
        <v>1781</v>
      </c>
      <c r="G10" s="9">
        <v>2317</v>
      </c>
      <c r="H10" s="13">
        <v>2283</v>
      </c>
      <c r="I10" s="9">
        <v>1826</v>
      </c>
      <c r="J10" s="18">
        <v>1908</v>
      </c>
      <c r="K10" s="9">
        <v>1771</v>
      </c>
      <c r="L10" s="18">
        <v>1813</v>
      </c>
      <c r="M10" s="9">
        <v>1706</v>
      </c>
      <c r="N10" s="18">
        <v>2393</v>
      </c>
    </row>
    <row r="11" spans="2:14" ht="14.25">
      <c r="B11" s="17" t="s">
        <v>88</v>
      </c>
      <c r="C11" s="8">
        <v>1499</v>
      </c>
      <c r="D11" s="13">
        <v>1391</v>
      </c>
      <c r="E11" s="8">
        <v>1562</v>
      </c>
      <c r="F11" s="13">
        <v>1403</v>
      </c>
      <c r="G11" s="9">
        <v>2126</v>
      </c>
      <c r="H11" s="13">
        <v>1853</v>
      </c>
      <c r="I11" s="9">
        <v>1309</v>
      </c>
      <c r="J11" s="18">
        <v>1358</v>
      </c>
      <c r="K11" s="9">
        <v>1370</v>
      </c>
      <c r="L11" s="18">
        <v>1245</v>
      </c>
      <c r="M11" s="9">
        <v>1507</v>
      </c>
      <c r="N11" s="18">
        <v>2143</v>
      </c>
    </row>
    <row r="12" spans="2:14" ht="14.25">
      <c r="B12" s="17" t="s">
        <v>82</v>
      </c>
      <c r="C12" s="8">
        <v>1044</v>
      </c>
      <c r="D12" s="13">
        <v>975</v>
      </c>
      <c r="E12" s="8">
        <v>1107</v>
      </c>
      <c r="F12" s="13">
        <v>914</v>
      </c>
      <c r="G12" s="9">
        <v>1641</v>
      </c>
      <c r="H12" s="13">
        <v>1206</v>
      </c>
      <c r="I12" s="9">
        <v>1012</v>
      </c>
      <c r="J12" s="18">
        <v>1005</v>
      </c>
      <c r="K12" s="9">
        <v>1015</v>
      </c>
      <c r="L12" s="18">
        <v>998</v>
      </c>
      <c r="M12" s="9">
        <v>1186</v>
      </c>
      <c r="N12" s="18">
        <v>1423</v>
      </c>
    </row>
    <row r="13" spans="2:14" ht="14.25">
      <c r="B13" s="17" t="s">
        <v>89</v>
      </c>
      <c r="C13" s="8">
        <v>778</v>
      </c>
      <c r="D13" s="13">
        <v>731</v>
      </c>
      <c r="E13" s="8">
        <v>726</v>
      </c>
      <c r="F13" s="13">
        <v>685</v>
      </c>
      <c r="G13" s="9">
        <v>1334</v>
      </c>
      <c r="H13" s="13">
        <v>859</v>
      </c>
      <c r="I13" s="9">
        <v>728</v>
      </c>
      <c r="J13" s="18">
        <v>715</v>
      </c>
      <c r="K13" s="9">
        <v>786</v>
      </c>
      <c r="L13" s="18">
        <v>761</v>
      </c>
      <c r="M13" s="9">
        <v>1010</v>
      </c>
      <c r="N13" s="18">
        <v>778</v>
      </c>
    </row>
    <row r="14" spans="2:14" ht="14.25">
      <c r="B14" s="17" t="s">
        <v>83</v>
      </c>
      <c r="C14" s="10">
        <v>6440320</v>
      </c>
      <c r="D14" s="14">
        <v>6030252</v>
      </c>
      <c r="E14" s="10">
        <v>5943889</v>
      </c>
      <c r="F14" s="14">
        <v>8973651</v>
      </c>
      <c r="G14" s="10">
        <v>11980286</v>
      </c>
      <c r="H14" s="14">
        <v>12108060</v>
      </c>
      <c r="I14" s="10">
        <v>6212316</v>
      </c>
      <c r="J14" s="14">
        <v>5491000</v>
      </c>
      <c r="K14" s="10">
        <v>5733899</v>
      </c>
      <c r="L14" s="14">
        <v>6555496</v>
      </c>
      <c r="M14" s="10">
        <v>12201571</v>
      </c>
      <c r="N14" s="14">
        <v>6129303</v>
      </c>
    </row>
    <row r="15" spans="9:11" ht="14.25">
      <c r="I15" s="10"/>
      <c r="J15" s="14"/>
      <c r="K15" s="10"/>
    </row>
    <row r="16" spans="1:14" ht="14.25">
      <c r="A16" s="5" t="s">
        <v>86</v>
      </c>
      <c r="B16" s="17" t="s">
        <v>88</v>
      </c>
      <c r="C16" s="8">
        <v>29.5</v>
      </c>
      <c r="D16" s="13">
        <v>16</v>
      </c>
      <c r="E16" s="8">
        <v>47</v>
      </c>
      <c r="F16" s="12">
        <v>19.4</v>
      </c>
      <c r="G16" s="9">
        <v>19.5</v>
      </c>
      <c r="H16" s="13">
        <v>160.4</v>
      </c>
      <c r="I16" s="9">
        <v>93</v>
      </c>
      <c r="J16" s="18">
        <v>144.3</v>
      </c>
      <c r="K16" s="9">
        <v>116.5</v>
      </c>
      <c r="L16" s="18">
        <v>139.5</v>
      </c>
      <c r="M16" s="9">
        <v>403</v>
      </c>
      <c r="N16" s="18">
        <v>217</v>
      </c>
    </row>
    <row r="17" spans="2:14" ht="14.25">
      <c r="B17" s="17" t="s">
        <v>82</v>
      </c>
      <c r="C17" s="8">
        <v>22</v>
      </c>
      <c r="D17" s="13">
        <v>12.2</v>
      </c>
      <c r="E17" s="8">
        <v>16.7</v>
      </c>
      <c r="F17" s="12">
        <v>12.9</v>
      </c>
      <c r="G17" s="9">
        <v>12.4</v>
      </c>
      <c r="H17" s="13">
        <v>142.2</v>
      </c>
      <c r="I17" s="9">
        <v>70.7</v>
      </c>
      <c r="J17" s="18">
        <v>114</v>
      </c>
      <c r="K17" s="9">
        <v>111</v>
      </c>
      <c r="L17" s="18">
        <v>107.8</v>
      </c>
      <c r="M17" s="9">
        <v>360.8</v>
      </c>
      <c r="N17" s="18">
        <v>179.6</v>
      </c>
    </row>
    <row r="18" spans="2:14" ht="14.25">
      <c r="B18" s="17" t="s">
        <v>89</v>
      </c>
      <c r="C18" s="8">
        <v>15.1</v>
      </c>
      <c r="D18" s="13">
        <v>9</v>
      </c>
      <c r="E18" s="8">
        <v>10.5</v>
      </c>
      <c r="F18" s="12">
        <v>11.1</v>
      </c>
      <c r="G18" s="9">
        <v>7.5</v>
      </c>
      <c r="H18" s="13">
        <v>49.6</v>
      </c>
      <c r="I18" s="9">
        <v>24.4</v>
      </c>
      <c r="J18" s="18">
        <v>67.7</v>
      </c>
      <c r="K18" s="9">
        <v>38.1</v>
      </c>
      <c r="L18" s="18">
        <v>83.6</v>
      </c>
      <c r="M18" s="9">
        <v>243.3</v>
      </c>
      <c r="N18" s="18">
        <v>64.1</v>
      </c>
    </row>
    <row r="19" spans="2:14" ht="14.25">
      <c r="B19" s="17" t="s">
        <v>83</v>
      </c>
      <c r="C19" s="10">
        <v>112667</v>
      </c>
      <c r="D19" s="14">
        <v>121572</v>
      </c>
      <c r="E19" s="10">
        <v>133404</v>
      </c>
      <c r="F19" s="14">
        <v>103218</v>
      </c>
      <c r="G19" s="10">
        <v>93365</v>
      </c>
      <c r="H19" s="14">
        <v>171491</v>
      </c>
      <c r="I19" s="10">
        <v>103153</v>
      </c>
      <c r="J19" s="14">
        <v>203401</v>
      </c>
      <c r="K19" s="10">
        <v>118873</v>
      </c>
      <c r="L19" s="14">
        <v>1014516</v>
      </c>
      <c r="M19" s="10">
        <v>1691913</v>
      </c>
      <c r="N19" s="14">
        <v>602702</v>
      </c>
    </row>
    <row r="20" ht="14.25">
      <c r="J20" s="14"/>
    </row>
    <row r="21" spans="1:14" ht="14.25">
      <c r="A21" s="3"/>
      <c r="B21" s="16" t="s">
        <v>41</v>
      </c>
      <c r="C21" s="4">
        <v>38718</v>
      </c>
      <c r="D21" s="11">
        <v>38749</v>
      </c>
      <c r="E21" s="4">
        <v>38777</v>
      </c>
      <c r="F21" s="11">
        <v>38808</v>
      </c>
      <c r="G21" s="4">
        <v>38838</v>
      </c>
      <c r="H21" s="11">
        <v>38869</v>
      </c>
      <c r="I21" s="4">
        <v>38903</v>
      </c>
      <c r="J21" s="11">
        <v>38934</v>
      </c>
      <c r="K21" s="4">
        <v>38961</v>
      </c>
      <c r="L21" s="11">
        <v>38991</v>
      </c>
      <c r="M21" s="4">
        <v>39022</v>
      </c>
      <c r="N21" s="11">
        <v>39052</v>
      </c>
    </row>
    <row r="22" ht="14.25">
      <c r="A22" s="6" t="s">
        <v>65</v>
      </c>
    </row>
    <row r="24" spans="1:17" ht="14.25">
      <c r="A24" s="5" t="s">
        <v>134</v>
      </c>
      <c r="B24" s="17" t="s">
        <v>80</v>
      </c>
      <c r="C24" s="8">
        <v>14107</v>
      </c>
      <c r="D24" s="13">
        <v>14060</v>
      </c>
      <c r="E24" s="8">
        <v>14080</v>
      </c>
      <c r="F24" s="13">
        <v>14036</v>
      </c>
      <c r="G24" s="9">
        <v>14045</v>
      </c>
      <c r="H24" s="13">
        <v>14072</v>
      </c>
      <c r="I24" s="8">
        <v>19977</v>
      </c>
      <c r="J24" s="13">
        <v>18567</v>
      </c>
      <c r="K24" s="8">
        <v>18339</v>
      </c>
      <c r="L24" s="13">
        <v>18859</v>
      </c>
      <c r="M24" s="8">
        <v>19307</v>
      </c>
      <c r="N24" s="18">
        <v>18362</v>
      </c>
      <c r="O24" s="8"/>
      <c r="P24" s="8"/>
      <c r="Q24" s="8"/>
    </row>
    <row r="25" spans="2:14" ht="14.25">
      <c r="B25" s="17" t="s">
        <v>88</v>
      </c>
      <c r="C25" s="8">
        <v>13971</v>
      </c>
      <c r="D25" s="13">
        <v>13928</v>
      </c>
      <c r="E25" s="8">
        <v>13912</v>
      </c>
      <c r="F25" s="13">
        <v>13892</v>
      </c>
      <c r="G25" s="9">
        <v>13912</v>
      </c>
      <c r="H25" s="13">
        <v>13912</v>
      </c>
      <c r="I25" s="8">
        <v>19531</v>
      </c>
      <c r="J25" s="13">
        <v>18149</v>
      </c>
      <c r="K25" s="8">
        <v>17831</v>
      </c>
      <c r="L25" s="13">
        <v>17566</v>
      </c>
      <c r="M25" s="8">
        <v>19129</v>
      </c>
      <c r="N25" s="18">
        <v>18787</v>
      </c>
    </row>
    <row r="26" spans="2:14" ht="14.25">
      <c r="B26" s="17" t="s">
        <v>82</v>
      </c>
      <c r="C26" s="8">
        <v>10192</v>
      </c>
      <c r="D26" s="13">
        <v>11020</v>
      </c>
      <c r="E26" s="8">
        <v>11295</v>
      </c>
      <c r="F26" s="13">
        <v>10970</v>
      </c>
      <c r="G26" s="9">
        <v>10772</v>
      </c>
      <c r="H26" s="13">
        <v>10607</v>
      </c>
      <c r="I26" s="8">
        <v>9612</v>
      </c>
      <c r="J26" s="13">
        <v>9506</v>
      </c>
      <c r="K26" s="8">
        <v>9711</v>
      </c>
      <c r="L26" s="13">
        <v>11057</v>
      </c>
      <c r="M26" s="8">
        <v>12761</v>
      </c>
      <c r="N26" s="18">
        <v>13047</v>
      </c>
    </row>
    <row r="27" spans="2:14" ht="14.25">
      <c r="B27" s="17" t="s">
        <v>89</v>
      </c>
      <c r="C27" s="8">
        <v>5272</v>
      </c>
      <c r="D27" s="13">
        <v>5134</v>
      </c>
      <c r="E27" s="8">
        <v>5074</v>
      </c>
      <c r="F27" s="13">
        <v>4962</v>
      </c>
      <c r="G27" s="9">
        <v>5141</v>
      </c>
      <c r="H27" s="13">
        <v>5111</v>
      </c>
      <c r="I27" s="8">
        <v>5188</v>
      </c>
      <c r="J27" s="13">
        <v>4868</v>
      </c>
      <c r="K27" s="8">
        <v>4626</v>
      </c>
      <c r="L27" s="13">
        <v>4559</v>
      </c>
      <c r="M27" s="8">
        <v>6421</v>
      </c>
      <c r="N27" s="18">
        <v>6646</v>
      </c>
    </row>
    <row r="28" spans="2:14" ht="14.25">
      <c r="B28" s="17" t="s">
        <v>83</v>
      </c>
      <c r="C28" s="10">
        <v>61536201</v>
      </c>
      <c r="D28" s="14">
        <v>57825989</v>
      </c>
      <c r="E28" s="10">
        <v>54317527</v>
      </c>
      <c r="F28" s="14">
        <v>56481604</v>
      </c>
      <c r="G28" s="10">
        <v>67817556</v>
      </c>
      <c r="H28" s="14">
        <v>79233425</v>
      </c>
      <c r="I28" s="10">
        <v>59769133</v>
      </c>
      <c r="J28" s="14">
        <v>52178418</v>
      </c>
      <c r="K28" s="10">
        <v>46966959</v>
      </c>
      <c r="L28" s="14">
        <v>72661181</v>
      </c>
      <c r="M28" s="10">
        <v>73905094</v>
      </c>
      <c r="N28" s="14">
        <v>69014207</v>
      </c>
    </row>
    <row r="29" spans="3:11" ht="14.25">
      <c r="C29" s="10"/>
      <c r="D29" s="14"/>
      <c r="E29" s="10"/>
      <c r="F29" s="14"/>
      <c r="G29" s="10"/>
      <c r="H29" s="15"/>
      <c r="I29" s="10"/>
      <c r="J29" s="14"/>
      <c r="K29" s="10"/>
    </row>
    <row r="30" spans="1:14" ht="14.25">
      <c r="A30" s="5" t="s">
        <v>133</v>
      </c>
      <c r="B30" s="17" t="s">
        <v>80</v>
      </c>
      <c r="C30" s="8">
        <v>5353</v>
      </c>
      <c r="D30" s="13">
        <v>5128</v>
      </c>
      <c r="E30" s="8">
        <v>5133</v>
      </c>
      <c r="F30" s="13">
        <v>5169</v>
      </c>
      <c r="G30" s="9">
        <v>5548</v>
      </c>
      <c r="H30" s="13">
        <v>5567</v>
      </c>
      <c r="I30" s="9">
        <v>5339</v>
      </c>
      <c r="J30" s="18">
        <v>5526</v>
      </c>
      <c r="K30" s="9">
        <v>5265</v>
      </c>
      <c r="L30" s="18">
        <v>4976</v>
      </c>
      <c r="M30" s="9">
        <v>6054</v>
      </c>
      <c r="N30" s="18">
        <v>5579</v>
      </c>
    </row>
    <row r="31" spans="2:14" ht="14.25">
      <c r="B31" s="17" t="s">
        <v>88</v>
      </c>
      <c r="C31" s="8">
        <v>4991</v>
      </c>
      <c r="D31" s="13">
        <v>5022</v>
      </c>
      <c r="E31" s="8">
        <v>4998</v>
      </c>
      <c r="F31" s="13">
        <v>5004</v>
      </c>
      <c r="G31" s="9">
        <v>5055</v>
      </c>
      <c r="H31" s="13">
        <v>5030</v>
      </c>
      <c r="I31" s="9">
        <v>5223</v>
      </c>
      <c r="J31" s="18">
        <v>5238</v>
      </c>
      <c r="K31" s="9">
        <v>4799</v>
      </c>
      <c r="L31" s="18">
        <v>4822</v>
      </c>
      <c r="M31" s="9">
        <v>5975</v>
      </c>
      <c r="N31" s="18">
        <v>4671</v>
      </c>
    </row>
    <row r="32" spans="2:14" ht="14.25">
      <c r="B32" s="17" t="s">
        <v>82</v>
      </c>
      <c r="C32" s="8">
        <v>2793</v>
      </c>
      <c r="D32" s="13">
        <v>2803</v>
      </c>
      <c r="E32" s="8">
        <v>2786</v>
      </c>
      <c r="F32" s="13">
        <v>3128</v>
      </c>
      <c r="G32" s="9">
        <v>3157</v>
      </c>
      <c r="H32" s="13">
        <v>2955</v>
      </c>
      <c r="I32" s="9">
        <v>2968</v>
      </c>
      <c r="J32" s="18">
        <v>3181</v>
      </c>
      <c r="K32" s="9">
        <v>2880</v>
      </c>
      <c r="L32" s="18">
        <v>3188</v>
      </c>
      <c r="M32" s="9">
        <v>5926</v>
      </c>
      <c r="N32" s="18">
        <v>4453</v>
      </c>
    </row>
    <row r="33" spans="2:14" ht="14.25">
      <c r="B33" s="17" t="s">
        <v>89</v>
      </c>
      <c r="C33" s="8">
        <v>2301</v>
      </c>
      <c r="D33" s="13">
        <v>2457</v>
      </c>
      <c r="E33" s="8">
        <v>2218</v>
      </c>
      <c r="F33" s="13">
        <v>2674</v>
      </c>
      <c r="G33" s="9">
        <v>2540</v>
      </c>
      <c r="H33" s="13">
        <v>2652</v>
      </c>
      <c r="I33" s="9">
        <v>2752</v>
      </c>
      <c r="J33" s="18">
        <v>2671</v>
      </c>
      <c r="K33" s="9">
        <v>2113</v>
      </c>
      <c r="L33" s="18">
        <v>2916</v>
      </c>
      <c r="M33" s="9">
        <v>5094</v>
      </c>
      <c r="N33" s="18">
        <v>2790</v>
      </c>
    </row>
    <row r="34" spans="2:14" ht="14.25">
      <c r="B34" s="17" t="s">
        <v>83</v>
      </c>
      <c r="C34" s="10">
        <v>31925538</v>
      </c>
      <c r="D34" s="14">
        <v>29863650</v>
      </c>
      <c r="E34" s="10">
        <v>27449316</v>
      </c>
      <c r="F34" s="14">
        <v>30352114</v>
      </c>
      <c r="G34" s="10">
        <v>36243780</v>
      </c>
      <c r="H34" s="14">
        <v>40652270</v>
      </c>
      <c r="I34" s="10">
        <v>31055451</v>
      </c>
      <c r="J34" s="14">
        <v>27322764</v>
      </c>
      <c r="K34" s="10">
        <v>24983841</v>
      </c>
      <c r="L34" s="14">
        <v>32516318</v>
      </c>
      <c r="M34" s="10">
        <v>32416997</v>
      </c>
      <c r="N34" s="14">
        <v>29853342</v>
      </c>
    </row>
    <row r="35" spans="3:6" ht="14.25">
      <c r="C35" s="10"/>
      <c r="D35" s="14"/>
      <c r="E35" s="10"/>
      <c r="F35" s="14"/>
    </row>
    <row r="36" spans="1:14" ht="14.25">
      <c r="A36" s="5" t="s">
        <v>135</v>
      </c>
      <c r="B36" s="17" t="s">
        <v>80</v>
      </c>
      <c r="C36" s="10">
        <v>12310</v>
      </c>
      <c r="D36" s="13">
        <v>12318</v>
      </c>
      <c r="E36" s="8">
        <v>12314</v>
      </c>
      <c r="F36" s="13">
        <v>12176</v>
      </c>
      <c r="G36" s="9">
        <v>12321</v>
      </c>
      <c r="H36" s="13">
        <v>12154</v>
      </c>
      <c r="I36" s="9">
        <v>15021</v>
      </c>
      <c r="J36" s="13">
        <v>12121</v>
      </c>
      <c r="K36" s="8">
        <v>12300</v>
      </c>
      <c r="L36" s="13">
        <v>12291</v>
      </c>
      <c r="M36" s="19"/>
      <c r="N36" s="18"/>
    </row>
    <row r="37" spans="2:14" ht="14.25">
      <c r="B37" s="17" t="s">
        <v>88</v>
      </c>
      <c r="C37" s="10">
        <v>11346</v>
      </c>
      <c r="D37" s="13">
        <v>11807</v>
      </c>
      <c r="E37" s="8">
        <v>11813</v>
      </c>
      <c r="F37" s="13">
        <v>11717</v>
      </c>
      <c r="G37" s="9">
        <v>11719</v>
      </c>
      <c r="H37" s="13">
        <v>11280</v>
      </c>
      <c r="I37" s="9">
        <v>14162</v>
      </c>
      <c r="J37" s="13">
        <v>11491</v>
      </c>
      <c r="K37" s="8">
        <v>11371</v>
      </c>
      <c r="L37" s="13">
        <v>11431</v>
      </c>
      <c r="M37" s="19"/>
      <c r="N37" s="18"/>
    </row>
    <row r="38" spans="2:14" ht="14.25">
      <c r="B38" s="17" t="s">
        <v>82</v>
      </c>
      <c r="C38" s="10">
        <v>11626</v>
      </c>
      <c r="D38" s="13">
        <v>11702</v>
      </c>
      <c r="E38" s="8">
        <v>11729</v>
      </c>
      <c r="F38" s="13">
        <v>11676</v>
      </c>
      <c r="G38" s="9">
        <v>11747</v>
      </c>
      <c r="H38" s="13">
        <v>11967</v>
      </c>
      <c r="I38" s="9">
        <v>11455</v>
      </c>
      <c r="J38" s="13">
        <v>11538</v>
      </c>
      <c r="K38" s="8">
        <v>11516</v>
      </c>
      <c r="L38" s="13">
        <v>11507</v>
      </c>
      <c r="M38" s="19"/>
      <c r="N38" s="18"/>
    </row>
    <row r="39" spans="2:14" ht="14.25">
      <c r="B39" s="17" t="s">
        <v>89</v>
      </c>
      <c r="C39" s="10">
        <v>5933</v>
      </c>
      <c r="D39" s="13">
        <v>5629</v>
      </c>
      <c r="E39" s="8">
        <v>5623</v>
      </c>
      <c r="F39" s="13">
        <v>5626</v>
      </c>
      <c r="G39" s="9">
        <v>5677</v>
      </c>
      <c r="H39" s="13">
        <v>5315</v>
      </c>
      <c r="I39" s="9">
        <v>5410</v>
      </c>
      <c r="J39" s="13">
        <v>5185</v>
      </c>
      <c r="K39" s="8">
        <v>5182</v>
      </c>
      <c r="L39" s="13">
        <v>4559</v>
      </c>
      <c r="M39" s="19"/>
      <c r="N39" s="18"/>
    </row>
    <row r="40" spans="2:14" ht="14.25">
      <c r="B40" s="17" t="s">
        <v>83</v>
      </c>
      <c r="C40" s="10">
        <v>63813306</v>
      </c>
      <c r="D40" s="14">
        <v>61195538</v>
      </c>
      <c r="E40" s="10">
        <v>56980579</v>
      </c>
      <c r="F40" s="14">
        <v>59481563</v>
      </c>
      <c r="G40" s="10">
        <v>70994480</v>
      </c>
      <c r="H40" s="14">
        <v>77723454</v>
      </c>
      <c r="I40" s="10">
        <v>61464791</v>
      </c>
      <c r="J40" s="14">
        <v>54327881</v>
      </c>
      <c r="K40" s="10">
        <v>49648536</v>
      </c>
      <c r="L40" s="14">
        <v>47237292</v>
      </c>
      <c r="M40" s="19"/>
      <c r="N40" s="14"/>
    </row>
    <row r="42" spans="1:14" ht="14.25">
      <c r="A42" s="5" t="s">
        <v>136</v>
      </c>
      <c r="B42" s="17" t="s">
        <v>80</v>
      </c>
      <c r="G42" s="9">
        <v>19368</v>
      </c>
      <c r="H42" s="13">
        <v>14782</v>
      </c>
      <c r="I42" s="9">
        <v>15994</v>
      </c>
      <c r="J42" s="13">
        <v>12940</v>
      </c>
      <c r="K42" s="8">
        <v>19093</v>
      </c>
      <c r="L42" s="13">
        <v>36584</v>
      </c>
      <c r="M42" s="9">
        <v>38342</v>
      </c>
      <c r="N42" s="13">
        <v>35360</v>
      </c>
    </row>
    <row r="43" spans="2:14" ht="14.25">
      <c r="B43" s="17" t="s">
        <v>88</v>
      </c>
      <c r="G43" s="9">
        <v>19093</v>
      </c>
      <c r="H43" s="13">
        <v>14579</v>
      </c>
      <c r="I43" s="9">
        <v>14669</v>
      </c>
      <c r="J43" s="13">
        <v>12773</v>
      </c>
      <c r="K43" s="8">
        <v>18883</v>
      </c>
      <c r="L43" s="13">
        <v>34687</v>
      </c>
      <c r="M43" s="9">
        <v>44335</v>
      </c>
      <c r="N43" s="13">
        <v>34292</v>
      </c>
    </row>
    <row r="44" spans="2:14" ht="14.25">
      <c r="B44" s="17" t="s">
        <v>82</v>
      </c>
      <c r="G44" s="9">
        <v>18960</v>
      </c>
      <c r="H44" s="13">
        <v>12754</v>
      </c>
      <c r="I44" s="9">
        <v>11291</v>
      </c>
      <c r="J44" s="13">
        <v>12162</v>
      </c>
      <c r="K44" s="8">
        <v>18743</v>
      </c>
      <c r="L44" s="13">
        <v>16512</v>
      </c>
      <c r="M44" s="9">
        <v>25437</v>
      </c>
      <c r="N44" s="13">
        <v>19809</v>
      </c>
    </row>
    <row r="45" spans="2:14" ht="14.25">
      <c r="B45" s="17" t="s">
        <v>89</v>
      </c>
      <c r="G45" s="9">
        <v>18846</v>
      </c>
      <c r="H45" s="13">
        <v>10125</v>
      </c>
      <c r="I45" s="9">
        <v>10288</v>
      </c>
      <c r="J45" s="13">
        <v>10715</v>
      </c>
      <c r="K45" s="8">
        <v>18675</v>
      </c>
      <c r="L45" s="13">
        <v>12916</v>
      </c>
      <c r="M45" s="9">
        <v>14607</v>
      </c>
      <c r="N45" s="13">
        <v>15396</v>
      </c>
    </row>
    <row r="46" spans="2:14" ht="14.25">
      <c r="B46" s="17" t="s">
        <v>83</v>
      </c>
      <c r="G46" s="10">
        <v>146178385</v>
      </c>
      <c r="H46" s="14">
        <v>138448613</v>
      </c>
      <c r="I46" s="10">
        <v>104348663</v>
      </c>
      <c r="J46" s="14">
        <v>98890678</v>
      </c>
      <c r="K46" s="10">
        <v>121738167</v>
      </c>
      <c r="L46" s="14">
        <v>137419610</v>
      </c>
      <c r="M46" s="10">
        <v>153284509</v>
      </c>
      <c r="N46" s="14">
        <v>168225205</v>
      </c>
    </row>
    <row r="47" spans="7:10" ht="14.25">
      <c r="G47" s="10"/>
      <c r="J47" s="14"/>
    </row>
    <row r="48" spans="1:14" ht="14.25">
      <c r="A48" s="5" t="s">
        <v>137</v>
      </c>
      <c r="B48" s="17" t="s">
        <v>80</v>
      </c>
      <c r="C48" s="5">
        <v>1087</v>
      </c>
      <c r="D48" s="13">
        <v>1332</v>
      </c>
      <c r="E48" s="8">
        <v>1389</v>
      </c>
      <c r="F48" s="13">
        <v>1374</v>
      </c>
      <c r="G48" s="9">
        <v>1515</v>
      </c>
      <c r="H48" s="13">
        <v>1514</v>
      </c>
      <c r="I48" s="9">
        <v>1477</v>
      </c>
      <c r="J48" s="13">
        <v>1473</v>
      </c>
      <c r="K48" s="9">
        <v>1369</v>
      </c>
      <c r="L48" s="18">
        <v>1467</v>
      </c>
      <c r="M48" s="9">
        <v>1368</v>
      </c>
      <c r="N48" s="13">
        <v>1382</v>
      </c>
    </row>
    <row r="49" spans="2:14" ht="14.25">
      <c r="B49" s="17" t="s">
        <v>88</v>
      </c>
      <c r="C49" s="8">
        <v>953</v>
      </c>
      <c r="D49" s="13">
        <v>1202</v>
      </c>
      <c r="E49" s="8">
        <v>1214</v>
      </c>
      <c r="F49" s="13">
        <v>1235</v>
      </c>
      <c r="G49" s="9">
        <v>1331</v>
      </c>
      <c r="H49" s="13">
        <v>1278</v>
      </c>
      <c r="I49" s="9">
        <v>1256</v>
      </c>
      <c r="J49" s="13">
        <v>1265</v>
      </c>
      <c r="K49" s="9">
        <v>1252</v>
      </c>
      <c r="L49" s="18">
        <v>1341</v>
      </c>
      <c r="M49" s="9">
        <v>1281</v>
      </c>
      <c r="N49" s="13">
        <v>1254</v>
      </c>
    </row>
    <row r="50" spans="2:14" ht="14.25">
      <c r="B50" s="17" t="s">
        <v>82</v>
      </c>
      <c r="C50" s="8">
        <v>852</v>
      </c>
      <c r="D50" s="13">
        <v>1008</v>
      </c>
      <c r="E50" s="8">
        <v>1081</v>
      </c>
      <c r="F50" s="13">
        <v>1160</v>
      </c>
      <c r="G50" s="9">
        <v>1200</v>
      </c>
      <c r="H50" s="13">
        <v>1199</v>
      </c>
      <c r="I50" s="9">
        <v>1205</v>
      </c>
      <c r="J50" s="13">
        <v>1203</v>
      </c>
      <c r="K50" s="9">
        <v>1192</v>
      </c>
      <c r="L50" s="18">
        <v>1203</v>
      </c>
      <c r="M50" s="9">
        <v>1159</v>
      </c>
      <c r="N50" s="13">
        <v>1046</v>
      </c>
    </row>
    <row r="51" spans="2:14" ht="14.25">
      <c r="B51" s="17" t="s">
        <v>89</v>
      </c>
      <c r="C51" s="8">
        <v>686</v>
      </c>
      <c r="D51" s="13">
        <v>542</v>
      </c>
      <c r="E51" s="8">
        <v>618</v>
      </c>
      <c r="F51" s="13">
        <v>1100</v>
      </c>
      <c r="G51" s="9">
        <v>1191</v>
      </c>
      <c r="H51" s="13">
        <v>1193</v>
      </c>
      <c r="I51" s="9">
        <v>1192</v>
      </c>
      <c r="J51" s="13">
        <v>1192</v>
      </c>
      <c r="K51" s="9">
        <v>1182</v>
      </c>
      <c r="L51" s="18">
        <v>1192</v>
      </c>
      <c r="M51" s="9">
        <v>1030</v>
      </c>
      <c r="N51" s="13">
        <v>474</v>
      </c>
    </row>
    <row r="52" spans="2:14" ht="14.25">
      <c r="B52" s="17" t="s">
        <v>83</v>
      </c>
      <c r="C52" s="10">
        <v>9901460</v>
      </c>
      <c r="D52" s="14">
        <v>8913968</v>
      </c>
      <c r="E52" s="10">
        <v>9088186</v>
      </c>
      <c r="F52" s="14">
        <v>12930333</v>
      </c>
      <c r="G52" s="10">
        <v>18197234</v>
      </c>
      <c r="H52" s="14">
        <v>20148277</v>
      </c>
      <c r="I52" s="10">
        <v>20750595</v>
      </c>
      <c r="J52" s="14">
        <v>14001253</v>
      </c>
      <c r="K52" s="10">
        <v>16463594</v>
      </c>
      <c r="L52" s="14">
        <v>17355496</v>
      </c>
      <c r="M52" s="10">
        <v>14972445</v>
      </c>
      <c r="N52" s="14">
        <v>1914522</v>
      </c>
    </row>
    <row r="54" spans="1:14" ht="14.25">
      <c r="A54" s="5" t="s">
        <v>131</v>
      </c>
      <c r="B54" s="17" t="s">
        <v>88</v>
      </c>
      <c r="C54" s="8">
        <v>136.2</v>
      </c>
      <c r="D54" s="13">
        <v>124.2</v>
      </c>
      <c r="E54" s="8">
        <v>110</v>
      </c>
      <c r="F54" s="13">
        <v>115</v>
      </c>
      <c r="G54" s="9">
        <v>127.7</v>
      </c>
      <c r="H54" s="13">
        <v>112.7</v>
      </c>
      <c r="I54" s="9">
        <v>139.4</v>
      </c>
      <c r="J54" s="18">
        <v>120.5</v>
      </c>
      <c r="K54" s="9">
        <v>104.6</v>
      </c>
      <c r="L54" s="18">
        <v>159</v>
      </c>
      <c r="M54" s="7">
        <v>155.5</v>
      </c>
      <c r="N54" s="18">
        <v>1.9</v>
      </c>
    </row>
    <row r="55" spans="2:14" ht="14.25">
      <c r="B55" s="17" t="s">
        <v>82</v>
      </c>
      <c r="C55" s="8">
        <v>44.6</v>
      </c>
      <c r="D55" s="13">
        <v>42.9</v>
      </c>
      <c r="E55" s="8">
        <v>41.4</v>
      </c>
      <c r="F55" s="12">
        <v>41.9</v>
      </c>
      <c r="G55" s="9">
        <v>42.7</v>
      </c>
      <c r="H55" s="13">
        <v>40.5</v>
      </c>
      <c r="I55" s="9">
        <v>50.7</v>
      </c>
      <c r="J55" s="18">
        <v>40</v>
      </c>
      <c r="K55" s="9">
        <v>41.6</v>
      </c>
      <c r="L55" s="18">
        <v>44.1</v>
      </c>
      <c r="M55" s="7">
        <v>40.6</v>
      </c>
      <c r="N55" s="18">
        <v>1.4</v>
      </c>
    </row>
    <row r="56" spans="2:14" ht="14.25">
      <c r="B56" s="17" t="s">
        <v>89</v>
      </c>
      <c r="C56" s="8">
        <v>9.7</v>
      </c>
      <c r="D56" s="13">
        <v>9.4</v>
      </c>
      <c r="E56" s="8">
        <v>9.2</v>
      </c>
      <c r="F56" s="12">
        <v>9.3</v>
      </c>
      <c r="G56" s="9">
        <v>9.3</v>
      </c>
      <c r="H56" s="13">
        <v>8.9</v>
      </c>
      <c r="I56" s="9">
        <v>10.7</v>
      </c>
      <c r="J56" s="18">
        <v>9.1</v>
      </c>
      <c r="K56" s="9">
        <v>9.3</v>
      </c>
      <c r="L56" s="18">
        <v>9.9</v>
      </c>
      <c r="M56" s="7">
        <v>9.1</v>
      </c>
      <c r="N56" s="18">
        <v>1.4</v>
      </c>
    </row>
    <row r="57" spans="2:14" ht="14.25">
      <c r="B57" s="17" t="s">
        <v>83</v>
      </c>
      <c r="C57" s="10">
        <v>32975</v>
      </c>
      <c r="D57" s="14">
        <v>35120</v>
      </c>
      <c r="E57" s="10">
        <v>33294</v>
      </c>
      <c r="F57" s="14">
        <v>35052</v>
      </c>
      <c r="G57" s="10">
        <v>33291</v>
      </c>
      <c r="H57" s="14">
        <v>27238</v>
      </c>
      <c r="I57" s="10">
        <v>23938</v>
      </c>
      <c r="J57" s="14">
        <v>39864</v>
      </c>
      <c r="K57" s="10">
        <v>40579</v>
      </c>
      <c r="L57" s="14">
        <v>42485</v>
      </c>
      <c r="M57" s="10">
        <v>41935</v>
      </c>
      <c r="N57" s="14">
        <v>38091</v>
      </c>
    </row>
    <row r="58" spans="3:11" ht="14.25">
      <c r="C58" s="10"/>
      <c r="D58" s="14"/>
      <c r="E58" s="10"/>
      <c r="F58" s="14"/>
      <c r="G58" s="10"/>
      <c r="H58" s="15"/>
      <c r="I58" s="10"/>
      <c r="J58" s="14"/>
      <c r="K58" s="10"/>
    </row>
    <row r="59" spans="1:14" ht="14.25">
      <c r="A59" s="3"/>
      <c r="B59" s="16" t="s">
        <v>41</v>
      </c>
      <c r="C59" s="4">
        <v>38718</v>
      </c>
      <c r="D59" s="11">
        <v>38749</v>
      </c>
      <c r="E59" s="4">
        <v>38777</v>
      </c>
      <c r="F59" s="11">
        <v>38808</v>
      </c>
      <c r="G59" s="4">
        <v>38838</v>
      </c>
      <c r="H59" s="11">
        <v>38869</v>
      </c>
      <c r="I59" s="4">
        <v>38903</v>
      </c>
      <c r="J59" s="11">
        <v>38934</v>
      </c>
      <c r="K59" s="4">
        <v>38961</v>
      </c>
      <c r="L59" s="11">
        <v>38991</v>
      </c>
      <c r="M59" s="4">
        <v>39022</v>
      </c>
      <c r="N59" s="11">
        <v>39052</v>
      </c>
    </row>
    <row r="60" ht="14.25">
      <c r="A60" s="6" t="s">
        <v>138</v>
      </c>
    </row>
    <row r="61" spans="5:6" ht="14.25">
      <c r="E61" s="10"/>
      <c r="F61" s="14"/>
    </row>
    <row r="62" spans="1:14" ht="14.25">
      <c r="A62" s="5" t="s">
        <v>107</v>
      </c>
      <c r="B62" s="17" t="s">
        <v>88</v>
      </c>
      <c r="C62" s="8">
        <v>77.1</v>
      </c>
      <c r="D62" s="13">
        <v>70.7</v>
      </c>
      <c r="E62" s="8">
        <v>70.7</v>
      </c>
      <c r="F62" s="12">
        <v>71.4</v>
      </c>
      <c r="G62" s="9">
        <v>71.2</v>
      </c>
      <c r="H62" s="13">
        <v>71</v>
      </c>
      <c r="I62" s="9">
        <v>71</v>
      </c>
      <c r="J62" s="18"/>
      <c r="K62" s="9">
        <v>71.1</v>
      </c>
      <c r="L62" s="18">
        <v>70.6</v>
      </c>
      <c r="M62" s="9">
        <v>71.2</v>
      </c>
      <c r="N62" s="18">
        <v>101.5</v>
      </c>
    </row>
    <row r="63" spans="2:14" ht="14.25">
      <c r="B63" s="17" t="s">
        <v>82</v>
      </c>
      <c r="C63" s="8">
        <v>76.6</v>
      </c>
      <c r="D63" s="13">
        <v>49.5</v>
      </c>
      <c r="E63" s="8">
        <v>49</v>
      </c>
      <c r="F63" s="12">
        <v>54.5</v>
      </c>
      <c r="G63" s="9">
        <v>55.1</v>
      </c>
      <c r="H63" s="13">
        <v>53.4</v>
      </c>
      <c r="I63" s="9">
        <v>56</v>
      </c>
      <c r="J63" s="18"/>
      <c r="K63" s="9">
        <v>57.3</v>
      </c>
      <c r="L63" s="18">
        <v>51.1</v>
      </c>
      <c r="M63" s="9">
        <v>58.9</v>
      </c>
      <c r="N63" s="18">
        <v>52.2</v>
      </c>
    </row>
    <row r="64" spans="2:14" ht="14.25">
      <c r="B64" s="17" t="s">
        <v>89</v>
      </c>
      <c r="C64" s="8">
        <v>43.1</v>
      </c>
      <c r="D64" s="13">
        <v>16.7</v>
      </c>
      <c r="E64" s="8">
        <v>17.6</v>
      </c>
      <c r="F64" s="12">
        <v>19.8</v>
      </c>
      <c r="G64" s="9">
        <v>19.6</v>
      </c>
      <c r="H64" s="13">
        <v>19.1</v>
      </c>
      <c r="I64" s="9">
        <v>17.5</v>
      </c>
      <c r="J64" s="18"/>
      <c r="K64" s="9">
        <v>19.5</v>
      </c>
      <c r="L64" s="18">
        <v>18</v>
      </c>
      <c r="M64" s="9">
        <v>21.8</v>
      </c>
      <c r="N64" s="18">
        <v>19.9</v>
      </c>
    </row>
    <row r="65" spans="2:14" ht="14.25">
      <c r="B65" s="17" t="s">
        <v>83</v>
      </c>
      <c r="C65" s="10">
        <v>110569</v>
      </c>
      <c r="D65" s="14">
        <v>101849</v>
      </c>
      <c r="E65" s="10">
        <v>113993</v>
      </c>
      <c r="F65" s="14">
        <v>123173</v>
      </c>
      <c r="G65" s="10">
        <v>118405</v>
      </c>
      <c r="H65" s="14">
        <v>108791</v>
      </c>
      <c r="I65" s="10">
        <v>96180</v>
      </c>
      <c r="J65" s="14"/>
      <c r="K65" s="10">
        <v>85095</v>
      </c>
      <c r="L65" s="14">
        <v>93776</v>
      </c>
      <c r="M65" s="10">
        <v>118248</v>
      </c>
      <c r="N65" s="14">
        <v>103548</v>
      </c>
    </row>
    <row r="66" ht="14.25">
      <c r="M66" s="9"/>
    </row>
    <row r="67" spans="1:14" ht="14.25">
      <c r="A67" s="5" t="s">
        <v>108</v>
      </c>
      <c r="B67" s="17" t="s">
        <v>88</v>
      </c>
      <c r="C67" s="8">
        <v>124.7</v>
      </c>
      <c r="D67" s="12">
        <v>122.1</v>
      </c>
      <c r="E67" s="8">
        <v>159.9</v>
      </c>
      <c r="F67" s="12">
        <v>161.2</v>
      </c>
      <c r="G67" s="9">
        <v>160.8</v>
      </c>
      <c r="H67" s="13">
        <v>112.1</v>
      </c>
      <c r="I67" s="9">
        <v>111.2</v>
      </c>
      <c r="J67" s="18">
        <v>108.6</v>
      </c>
      <c r="K67" s="9">
        <v>110.1</v>
      </c>
      <c r="L67" s="18">
        <v>123.5</v>
      </c>
      <c r="M67" s="9">
        <v>132.8</v>
      </c>
      <c r="N67" s="18">
        <v>128.3</v>
      </c>
    </row>
    <row r="68" spans="2:14" ht="14.25">
      <c r="B68" s="17" t="s">
        <v>82</v>
      </c>
      <c r="C68" s="8">
        <v>75.2</v>
      </c>
      <c r="D68" s="12">
        <v>74.6</v>
      </c>
      <c r="E68" s="8">
        <v>94.5</v>
      </c>
      <c r="F68" s="13">
        <v>78.8</v>
      </c>
      <c r="G68" s="9">
        <v>73.8</v>
      </c>
      <c r="H68" s="13">
        <v>54.3</v>
      </c>
      <c r="I68" s="9">
        <v>73.7</v>
      </c>
      <c r="J68" s="18">
        <v>48.5</v>
      </c>
      <c r="K68" s="9">
        <v>57.1</v>
      </c>
      <c r="L68" s="18">
        <v>55.3</v>
      </c>
      <c r="M68" s="9">
        <v>73.5</v>
      </c>
      <c r="N68" s="18">
        <v>60.2</v>
      </c>
    </row>
    <row r="69" spans="2:14" ht="14.25">
      <c r="B69" s="17" t="s">
        <v>89</v>
      </c>
      <c r="C69" s="8">
        <v>25.4</v>
      </c>
      <c r="D69" s="12">
        <v>28.5</v>
      </c>
      <c r="E69" s="8">
        <v>29.8</v>
      </c>
      <c r="F69" s="12">
        <v>28.1</v>
      </c>
      <c r="G69" s="9">
        <v>25.9</v>
      </c>
      <c r="H69" s="13">
        <v>20.8</v>
      </c>
      <c r="I69" s="9">
        <v>18</v>
      </c>
      <c r="J69" s="18">
        <v>17.2</v>
      </c>
      <c r="K69" s="9">
        <v>19.7</v>
      </c>
      <c r="L69" s="18">
        <v>19</v>
      </c>
      <c r="M69" s="9">
        <v>22.2</v>
      </c>
      <c r="N69" s="18">
        <v>23.5</v>
      </c>
    </row>
    <row r="70" spans="2:14" ht="14.25">
      <c r="B70" s="17" t="s">
        <v>83</v>
      </c>
      <c r="C70" s="10">
        <v>123159</v>
      </c>
      <c r="D70" s="14">
        <v>131787</v>
      </c>
      <c r="E70" s="10">
        <v>136547</v>
      </c>
      <c r="F70" s="14">
        <v>143527</v>
      </c>
      <c r="G70" s="10">
        <v>143795</v>
      </c>
      <c r="H70" s="14">
        <v>107394</v>
      </c>
      <c r="I70" s="10">
        <v>94770</v>
      </c>
      <c r="J70" s="14">
        <v>89145</v>
      </c>
      <c r="K70" s="10">
        <v>95285</v>
      </c>
      <c r="L70" s="14">
        <v>99819</v>
      </c>
      <c r="M70" s="10">
        <v>126453</v>
      </c>
      <c r="N70" s="14">
        <v>112674</v>
      </c>
    </row>
    <row r="71" ht="14.25">
      <c r="M71" s="9"/>
    </row>
    <row r="72" spans="1:14" ht="14.25">
      <c r="A72" s="5" t="s">
        <v>109</v>
      </c>
      <c r="B72" s="17" t="s">
        <v>88</v>
      </c>
      <c r="C72" s="8">
        <v>4.7</v>
      </c>
      <c r="D72" s="13">
        <v>5.9</v>
      </c>
      <c r="E72" s="8">
        <v>7.4</v>
      </c>
      <c r="F72" s="13">
        <v>7</v>
      </c>
      <c r="G72" s="9">
        <v>5.9</v>
      </c>
      <c r="H72" s="13">
        <v>13.3</v>
      </c>
      <c r="I72" s="9">
        <v>4.5</v>
      </c>
      <c r="J72" s="18">
        <v>3.4</v>
      </c>
      <c r="K72" s="9">
        <v>7.5</v>
      </c>
      <c r="L72" s="18">
        <v>4.2</v>
      </c>
      <c r="M72" s="9">
        <v>6.9</v>
      </c>
      <c r="N72" s="18">
        <v>4</v>
      </c>
    </row>
    <row r="73" spans="2:14" ht="14.25">
      <c r="B73" s="17" t="s">
        <v>82</v>
      </c>
      <c r="C73" s="8">
        <v>2.6</v>
      </c>
      <c r="D73" s="13">
        <v>4.5</v>
      </c>
      <c r="E73" s="8">
        <v>2.9</v>
      </c>
      <c r="F73" s="13">
        <v>6</v>
      </c>
      <c r="G73" s="9">
        <v>4.2</v>
      </c>
      <c r="H73" s="13">
        <v>5.7</v>
      </c>
      <c r="I73" s="9">
        <v>2.4</v>
      </c>
      <c r="J73" s="18">
        <v>3</v>
      </c>
      <c r="K73" s="9">
        <v>4.2</v>
      </c>
      <c r="L73" s="18">
        <v>2.6</v>
      </c>
      <c r="M73" s="9">
        <v>3</v>
      </c>
      <c r="N73" s="18">
        <v>2.3</v>
      </c>
    </row>
    <row r="74" spans="2:14" ht="14.25">
      <c r="B74" s="17" t="s">
        <v>89</v>
      </c>
      <c r="C74" s="8">
        <v>1.8</v>
      </c>
      <c r="D74" s="13">
        <v>1.7</v>
      </c>
      <c r="E74" s="8">
        <v>1.6</v>
      </c>
      <c r="F74" s="12">
        <v>2.7</v>
      </c>
      <c r="G74" s="9">
        <v>1.6</v>
      </c>
      <c r="H74" s="13">
        <v>2.6</v>
      </c>
      <c r="I74" s="9">
        <v>1.5</v>
      </c>
      <c r="J74" s="18">
        <v>1.9</v>
      </c>
      <c r="K74" s="9">
        <v>1.7</v>
      </c>
      <c r="L74" s="18">
        <v>1.6</v>
      </c>
      <c r="M74" s="9">
        <v>1.7</v>
      </c>
      <c r="N74" s="18">
        <v>1.7</v>
      </c>
    </row>
    <row r="75" spans="2:14" ht="14.25">
      <c r="B75" s="17" t="s">
        <v>83</v>
      </c>
      <c r="C75" s="10">
        <v>34854</v>
      </c>
      <c r="D75" s="14">
        <v>32456</v>
      </c>
      <c r="E75" s="10">
        <v>31791</v>
      </c>
      <c r="F75" s="14">
        <v>32276</v>
      </c>
      <c r="G75" s="10">
        <v>30352</v>
      </c>
      <c r="H75" s="14">
        <v>38141</v>
      </c>
      <c r="I75" s="10">
        <v>29190</v>
      </c>
      <c r="J75" s="14">
        <v>29989</v>
      </c>
      <c r="K75" s="10">
        <v>32530</v>
      </c>
      <c r="L75" s="14">
        <v>33994</v>
      </c>
      <c r="M75" s="10">
        <v>33637</v>
      </c>
      <c r="N75" s="14">
        <v>31185</v>
      </c>
    </row>
    <row r="76" spans="10:11" ht="14.25">
      <c r="J76" s="14"/>
      <c r="K76" s="10"/>
    </row>
  </sheetData>
  <sheetProtection/>
  <printOptions/>
  <pageMargins left="0.52" right="0.29" top="0.62" bottom="0.5" header="0.25" footer="0.25"/>
  <pageSetup horizontalDpi="600" verticalDpi="600" orientation="landscape" scale="50" r:id="rId1"/>
  <headerFooter alignWithMargins="0">
    <oddHeader>&amp;CFIF Message Rate Statistics
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71"/>
  <sheetViews>
    <sheetView zoomScale="75" zoomScaleNormal="75" zoomScalePageLayoutView="0" workbookViewId="0" topLeftCell="A43">
      <selection activeCell="O71" sqref="A1:O71"/>
    </sheetView>
  </sheetViews>
  <sheetFormatPr defaultColWidth="9.140625" defaultRowHeight="12.75"/>
  <cols>
    <col min="1" max="1" width="56.140625" style="5" bestFit="1" customWidth="1"/>
    <col min="2" max="2" width="17.421875" style="17" bestFit="1" customWidth="1"/>
    <col min="3" max="3" width="14.57421875" style="7" customWidth="1"/>
    <col min="4" max="4" width="14.57421875" style="12" customWidth="1"/>
    <col min="5" max="5" width="14.57421875" style="7" customWidth="1"/>
    <col min="6" max="6" width="14.57421875" style="12" customWidth="1"/>
    <col min="7" max="7" width="14.57421875" style="7" customWidth="1"/>
    <col min="8" max="8" width="14.57421875" style="12" customWidth="1"/>
    <col min="9" max="9" width="14.57421875" style="7" customWidth="1"/>
    <col min="10" max="10" width="14.57421875" style="12" customWidth="1"/>
    <col min="11" max="11" width="14.57421875" style="7" customWidth="1"/>
    <col min="12" max="12" width="14.57421875" style="12" customWidth="1"/>
    <col min="13" max="13" width="14.57421875" style="7" customWidth="1"/>
    <col min="14" max="14" width="14.57421875" style="12" customWidth="1"/>
    <col min="15" max="16384" width="9.140625" style="5" customWidth="1"/>
  </cols>
  <sheetData>
    <row r="1" spans="1:14" ht="14.25">
      <c r="A1" s="3"/>
      <c r="B1" s="16" t="s">
        <v>41</v>
      </c>
      <c r="C1" s="4">
        <v>38353</v>
      </c>
      <c r="D1" s="11">
        <v>38384</v>
      </c>
      <c r="E1" s="4">
        <v>38412</v>
      </c>
      <c r="F1" s="11">
        <v>38443</v>
      </c>
      <c r="G1" s="4">
        <v>38473</v>
      </c>
      <c r="H1" s="11">
        <v>38504</v>
      </c>
      <c r="I1" s="4">
        <v>38538</v>
      </c>
      <c r="J1" s="11">
        <v>38569</v>
      </c>
      <c r="K1" s="4">
        <v>38596</v>
      </c>
      <c r="L1" s="11">
        <v>38626</v>
      </c>
      <c r="M1" s="4">
        <v>38657</v>
      </c>
      <c r="N1" s="11">
        <v>38687</v>
      </c>
    </row>
    <row r="2" ht="14.25">
      <c r="A2" s="6" t="s">
        <v>78</v>
      </c>
    </row>
    <row r="4" spans="1:14" ht="14.25">
      <c r="A4" s="5" t="s">
        <v>79</v>
      </c>
      <c r="B4" s="17" t="s">
        <v>80</v>
      </c>
      <c r="C4" s="8"/>
      <c r="D4" s="13">
        <v>3789</v>
      </c>
      <c r="E4" s="8">
        <v>3848</v>
      </c>
      <c r="F4" s="13">
        <v>3898</v>
      </c>
      <c r="G4" s="9">
        <v>3858</v>
      </c>
      <c r="H4" s="13">
        <v>4784</v>
      </c>
      <c r="I4" s="9">
        <v>4782</v>
      </c>
      <c r="J4" s="18">
        <v>4967</v>
      </c>
      <c r="K4" s="9">
        <v>4908</v>
      </c>
      <c r="L4" s="18">
        <v>5010</v>
      </c>
      <c r="M4" s="9">
        <v>4961</v>
      </c>
      <c r="N4" s="18">
        <v>4840</v>
      </c>
    </row>
    <row r="5" spans="2:14" ht="14.25">
      <c r="B5" s="17" t="s">
        <v>88</v>
      </c>
      <c r="C5" s="8">
        <v>3382</v>
      </c>
      <c r="D5" s="13">
        <v>3508</v>
      </c>
      <c r="E5" s="8">
        <v>3677</v>
      </c>
      <c r="F5" s="13">
        <v>3688</v>
      </c>
      <c r="G5" s="9">
        <v>3659</v>
      </c>
      <c r="H5" s="13">
        <v>4132</v>
      </c>
      <c r="I5" s="9">
        <v>4058</v>
      </c>
      <c r="J5" s="18">
        <v>4234</v>
      </c>
      <c r="K5" s="9">
        <v>4239</v>
      </c>
      <c r="L5" s="18">
        <v>4523</v>
      </c>
      <c r="M5" s="9">
        <v>4818</v>
      </c>
      <c r="N5" s="18">
        <v>4710</v>
      </c>
    </row>
    <row r="6" spans="2:14" ht="14.25">
      <c r="B6" s="17" t="s">
        <v>82</v>
      </c>
      <c r="C6" s="8">
        <v>2947</v>
      </c>
      <c r="D6" s="13">
        <v>3043</v>
      </c>
      <c r="E6" s="8">
        <v>3553</v>
      </c>
      <c r="F6" s="13">
        <v>3342</v>
      </c>
      <c r="G6" s="9">
        <v>3239</v>
      </c>
      <c r="H6" s="13">
        <v>3569</v>
      </c>
      <c r="I6" s="9">
        <v>3425</v>
      </c>
      <c r="J6" s="18">
        <v>3434</v>
      </c>
      <c r="K6" s="9">
        <v>3601</v>
      </c>
      <c r="L6" s="18">
        <v>3697</v>
      </c>
      <c r="M6" s="9">
        <v>3904</v>
      </c>
      <c r="N6" s="18">
        <v>3885</v>
      </c>
    </row>
    <row r="7" spans="2:14" ht="14.25">
      <c r="B7" s="17" t="s">
        <v>89</v>
      </c>
      <c r="C7" s="8">
        <v>2273</v>
      </c>
      <c r="D7" s="13">
        <v>2514</v>
      </c>
      <c r="E7" s="8">
        <v>3440</v>
      </c>
      <c r="F7" s="13">
        <v>2876</v>
      </c>
      <c r="G7" s="9">
        <v>2888</v>
      </c>
      <c r="H7" s="13">
        <v>3146</v>
      </c>
      <c r="I7" s="9">
        <v>3024</v>
      </c>
      <c r="J7" s="18">
        <v>2660</v>
      </c>
      <c r="K7" s="9">
        <v>3216</v>
      </c>
      <c r="L7" s="18">
        <v>3148</v>
      </c>
      <c r="M7" s="9">
        <v>3168</v>
      </c>
      <c r="N7" s="18">
        <v>3132</v>
      </c>
    </row>
    <row r="8" spans="2:14" ht="14.25">
      <c r="B8" s="17" t="s">
        <v>83</v>
      </c>
      <c r="C8" s="10">
        <v>34694396</v>
      </c>
      <c r="D8" s="14">
        <v>39046205</v>
      </c>
      <c r="E8" s="10">
        <v>40602271</v>
      </c>
      <c r="F8" s="14">
        <v>42169046</v>
      </c>
      <c r="G8" s="10">
        <v>38090535</v>
      </c>
      <c r="H8" s="15">
        <v>37013394</v>
      </c>
      <c r="I8" s="10">
        <v>39140186</v>
      </c>
      <c r="J8" s="14">
        <v>34939952</v>
      </c>
      <c r="K8" s="10">
        <v>38397189</v>
      </c>
      <c r="L8" s="14">
        <v>45397294</v>
      </c>
      <c r="M8" s="10">
        <v>40681965</v>
      </c>
      <c r="N8" s="14">
        <v>40820159</v>
      </c>
    </row>
    <row r="10" spans="1:14" ht="14.25">
      <c r="A10" s="5" t="s">
        <v>85</v>
      </c>
      <c r="B10" s="17" t="s">
        <v>80</v>
      </c>
      <c r="C10" s="5"/>
      <c r="D10" s="13">
        <v>2174</v>
      </c>
      <c r="E10" s="8">
        <v>2245</v>
      </c>
      <c r="F10" s="13">
        <v>2012</v>
      </c>
      <c r="G10" s="8">
        <v>2086</v>
      </c>
      <c r="H10" s="13">
        <v>2074</v>
      </c>
      <c r="I10" s="5">
        <v>1851</v>
      </c>
      <c r="J10" s="18">
        <v>1723</v>
      </c>
      <c r="K10" s="9">
        <v>2052</v>
      </c>
      <c r="L10" s="18">
        <v>1911</v>
      </c>
      <c r="M10" s="9">
        <v>1872</v>
      </c>
      <c r="N10" s="18">
        <v>1850</v>
      </c>
    </row>
    <row r="11" spans="2:14" ht="14.25">
      <c r="B11" s="17" t="s">
        <v>88</v>
      </c>
      <c r="C11" s="8">
        <v>1678</v>
      </c>
      <c r="D11" s="13">
        <v>1500</v>
      </c>
      <c r="E11" s="8">
        <v>1607</v>
      </c>
      <c r="F11" s="13">
        <v>1863</v>
      </c>
      <c r="G11" s="9">
        <v>1500</v>
      </c>
      <c r="H11" s="13">
        <v>1591</v>
      </c>
      <c r="I11" s="9">
        <v>1341</v>
      </c>
      <c r="J11" s="18">
        <v>1366</v>
      </c>
      <c r="K11" s="9">
        <v>1456</v>
      </c>
      <c r="L11" s="18">
        <v>1362</v>
      </c>
      <c r="M11" s="9">
        <v>1441</v>
      </c>
      <c r="N11" s="18">
        <v>1464</v>
      </c>
    </row>
    <row r="12" spans="2:14" ht="14.25">
      <c r="B12" s="17" t="s">
        <v>82</v>
      </c>
      <c r="C12" s="8">
        <v>1216</v>
      </c>
      <c r="D12" s="13">
        <v>980</v>
      </c>
      <c r="E12" s="8">
        <v>972</v>
      </c>
      <c r="F12" s="13">
        <v>968</v>
      </c>
      <c r="G12" s="9">
        <v>941</v>
      </c>
      <c r="H12" s="13">
        <v>1086</v>
      </c>
      <c r="I12" s="9">
        <v>752</v>
      </c>
      <c r="J12" s="18">
        <v>736</v>
      </c>
      <c r="K12" s="9">
        <v>978</v>
      </c>
      <c r="L12" s="18">
        <v>925</v>
      </c>
      <c r="M12" s="9">
        <v>918</v>
      </c>
      <c r="N12" s="18">
        <v>941</v>
      </c>
    </row>
    <row r="13" spans="2:14" ht="14.25">
      <c r="B13" s="17" t="s">
        <v>89</v>
      </c>
      <c r="C13" s="8">
        <v>968</v>
      </c>
      <c r="D13" s="13">
        <v>631</v>
      </c>
      <c r="E13" s="8">
        <v>640</v>
      </c>
      <c r="F13" s="13">
        <v>612</v>
      </c>
      <c r="G13" s="9">
        <v>587</v>
      </c>
      <c r="H13" s="13">
        <v>709</v>
      </c>
      <c r="I13" s="9">
        <v>543</v>
      </c>
      <c r="J13" s="18">
        <v>498</v>
      </c>
      <c r="K13" s="9">
        <v>581</v>
      </c>
      <c r="L13" s="18">
        <v>682</v>
      </c>
      <c r="M13" s="9">
        <v>622</v>
      </c>
      <c r="N13" s="18">
        <v>662</v>
      </c>
    </row>
    <row r="14" spans="2:14" ht="14.25">
      <c r="B14" s="17" t="s">
        <v>83</v>
      </c>
      <c r="C14" s="10">
        <v>5976001</v>
      </c>
      <c r="D14" s="14">
        <v>5083960</v>
      </c>
      <c r="E14" s="10">
        <v>4811138</v>
      </c>
      <c r="F14" s="14">
        <v>5522784</v>
      </c>
      <c r="G14" s="10">
        <v>4630934</v>
      </c>
      <c r="H14" s="15">
        <v>4945053</v>
      </c>
      <c r="I14" s="10">
        <v>5254373</v>
      </c>
      <c r="J14" s="14">
        <v>4344309</v>
      </c>
      <c r="K14" s="10">
        <v>4566270</v>
      </c>
      <c r="L14" s="14">
        <v>5619683</v>
      </c>
      <c r="M14" s="10">
        <v>5682835</v>
      </c>
      <c r="N14" s="14">
        <v>5161380</v>
      </c>
    </row>
    <row r="15" spans="9:11" ht="14.25">
      <c r="I15" s="10"/>
      <c r="J15" s="14"/>
      <c r="K15" s="10"/>
    </row>
    <row r="16" spans="1:14" ht="14.25">
      <c r="A16" s="5" t="s">
        <v>86</v>
      </c>
      <c r="B16" s="17" t="s">
        <v>88</v>
      </c>
      <c r="C16" s="8">
        <v>9.8</v>
      </c>
      <c r="D16" s="13">
        <v>12</v>
      </c>
      <c r="E16" s="8">
        <v>10.4</v>
      </c>
      <c r="F16" s="12">
        <v>12.5</v>
      </c>
      <c r="G16" s="9">
        <v>6.8</v>
      </c>
      <c r="H16" s="13">
        <v>9.4</v>
      </c>
      <c r="I16" s="9">
        <v>9.2</v>
      </c>
      <c r="J16" s="18">
        <v>10.5</v>
      </c>
      <c r="K16" s="9">
        <v>11.9</v>
      </c>
      <c r="L16" s="18">
        <v>26.9</v>
      </c>
      <c r="M16" s="7">
        <v>43.5</v>
      </c>
      <c r="N16" s="12">
        <v>20.8</v>
      </c>
    </row>
    <row r="17" spans="2:14" ht="14.25">
      <c r="B17" s="17" t="s">
        <v>82</v>
      </c>
      <c r="C17" s="8">
        <v>5.2</v>
      </c>
      <c r="D17" s="13">
        <v>6.6</v>
      </c>
      <c r="E17" s="8">
        <v>7.7</v>
      </c>
      <c r="F17" s="12">
        <v>10.1</v>
      </c>
      <c r="G17" s="9">
        <v>4.2</v>
      </c>
      <c r="H17" s="13">
        <v>5.2</v>
      </c>
      <c r="I17" s="9">
        <v>7.8</v>
      </c>
      <c r="J17" s="18">
        <v>6.1</v>
      </c>
      <c r="K17" s="9">
        <v>5.6</v>
      </c>
      <c r="L17" s="18">
        <v>8.1</v>
      </c>
      <c r="M17" s="7">
        <v>14.2</v>
      </c>
      <c r="N17" s="12">
        <v>16.6</v>
      </c>
    </row>
    <row r="18" spans="2:14" ht="14.25">
      <c r="B18" s="17" t="s">
        <v>89</v>
      </c>
      <c r="C18" s="8">
        <v>2.6</v>
      </c>
      <c r="D18" s="13">
        <v>3.3</v>
      </c>
      <c r="E18" s="8">
        <v>4</v>
      </c>
      <c r="F18" s="12">
        <v>4.8</v>
      </c>
      <c r="G18" s="9">
        <v>2.9</v>
      </c>
      <c r="H18" s="13">
        <v>3</v>
      </c>
      <c r="I18" s="9">
        <v>3.5</v>
      </c>
      <c r="J18" s="18">
        <v>4.1</v>
      </c>
      <c r="K18" s="9">
        <v>3.8</v>
      </c>
      <c r="L18" s="18">
        <v>5.5</v>
      </c>
      <c r="M18" s="7">
        <v>7.3</v>
      </c>
      <c r="N18" s="12">
        <v>10.1</v>
      </c>
    </row>
    <row r="19" spans="2:14" ht="14.25">
      <c r="B19" s="17" t="s">
        <v>83</v>
      </c>
      <c r="C19" s="10">
        <v>32512</v>
      </c>
      <c r="D19" s="14">
        <v>33044</v>
      </c>
      <c r="E19" s="10">
        <v>36840</v>
      </c>
      <c r="F19" s="14">
        <v>34309</v>
      </c>
      <c r="G19" s="10">
        <v>29899</v>
      </c>
      <c r="H19" s="15">
        <v>35614</v>
      </c>
      <c r="I19" s="10">
        <v>39417</v>
      </c>
      <c r="J19" s="14">
        <v>41001</v>
      </c>
      <c r="K19" s="10">
        <v>45278</v>
      </c>
      <c r="L19" s="14">
        <v>52129</v>
      </c>
      <c r="M19" s="10">
        <v>54911</v>
      </c>
      <c r="N19" s="14">
        <v>91893</v>
      </c>
    </row>
    <row r="21" spans="1:14" ht="14.25">
      <c r="A21" s="5" t="s">
        <v>133</v>
      </c>
      <c r="B21" s="17" t="s">
        <v>80</v>
      </c>
      <c r="C21" s="5"/>
      <c r="D21" s="13">
        <v>4225</v>
      </c>
      <c r="E21" s="8">
        <v>4329</v>
      </c>
      <c r="F21" s="13">
        <v>5039</v>
      </c>
      <c r="G21" s="8">
        <v>4687</v>
      </c>
      <c r="H21" s="13">
        <v>5060</v>
      </c>
      <c r="I21" s="5">
        <v>5060</v>
      </c>
      <c r="J21" s="18">
        <v>5050</v>
      </c>
      <c r="K21" s="9">
        <v>5099</v>
      </c>
      <c r="L21" s="18">
        <v>5067</v>
      </c>
      <c r="M21" s="9">
        <v>5062</v>
      </c>
      <c r="N21" s="18">
        <v>5091</v>
      </c>
    </row>
    <row r="22" spans="2:14" ht="14.25">
      <c r="B22" s="17" t="s">
        <v>88</v>
      </c>
      <c r="C22" s="8">
        <v>4854</v>
      </c>
      <c r="D22" s="13">
        <v>4881</v>
      </c>
      <c r="E22" s="8">
        <v>4884</v>
      </c>
      <c r="F22" s="13">
        <v>4821</v>
      </c>
      <c r="G22" s="9">
        <v>4430</v>
      </c>
      <c r="H22" s="13">
        <v>4983</v>
      </c>
      <c r="I22" s="9">
        <v>4986</v>
      </c>
      <c r="J22" s="18">
        <v>4986</v>
      </c>
      <c r="K22" s="9">
        <v>4966</v>
      </c>
      <c r="L22" s="18">
        <v>4980</v>
      </c>
      <c r="M22" s="9">
        <v>4996</v>
      </c>
      <c r="N22" s="18">
        <v>4993</v>
      </c>
    </row>
    <row r="23" spans="2:14" ht="14.25">
      <c r="B23" s="17" t="s">
        <v>82</v>
      </c>
      <c r="C23" s="8">
        <v>2109</v>
      </c>
      <c r="D23" s="13">
        <v>2328</v>
      </c>
      <c r="E23" s="8">
        <v>2796</v>
      </c>
      <c r="F23" s="13">
        <v>3341</v>
      </c>
      <c r="G23" s="9">
        <v>2780</v>
      </c>
      <c r="H23" s="13">
        <v>2889</v>
      </c>
      <c r="I23" s="9">
        <v>2627</v>
      </c>
      <c r="J23" s="18">
        <v>2525</v>
      </c>
      <c r="K23" s="9">
        <v>2527</v>
      </c>
      <c r="L23" s="18">
        <v>2617</v>
      </c>
      <c r="M23" s="9">
        <v>2680</v>
      </c>
      <c r="N23" s="18">
        <v>2664</v>
      </c>
    </row>
    <row r="24" spans="2:14" ht="14.25">
      <c r="B24" s="17" t="s">
        <v>89</v>
      </c>
      <c r="C24" s="8">
        <v>1656</v>
      </c>
      <c r="D24" s="13">
        <v>1767</v>
      </c>
      <c r="E24" s="8">
        <v>2077</v>
      </c>
      <c r="F24" s="13">
        <v>2647</v>
      </c>
      <c r="G24" s="9">
        <v>2182</v>
      </c>
      <c r="H24" s="13">
        <v>2272</v>
      </c>
      <c r="I24" s="9">
        <v>1964</v>
      </c>
      <c r="J24" s="18">
        <v>1821</v>
      </c>
      <c r="K24" s="9">
        <v>1990</v>
      </c>
      <c r="L24" s="18">
        <v>2080</v>
      </c>
      <c r="M24" s="9">
        <v>2065</v>
      </c>
      <c r="N24" s="18">
        <v>2124</v>
      </c>
    </row>
    <row r="25" spans="2:14" ht="14.25">
      <c r="B25" s="17" t="s">
        <v>83</v>
      </c>
      <c r="C25" s="10">
        <v>22057462</v>
      </c>
      <c r="D25" s="14">
        <v>26925670</v>
      </c>
      <c r="E25" s="10">
        <v>27972377</v>
      </c>
      <c r="F25" s="14">
        <v>30166049</v>
      </c>
      <c r="G25" s="10">
        <v>26514859</v>
      </c>
      <c r="H25" s="15">
        <v>25433731</v>
      </c>
      <c r="I25" s="10">
        <v>24276568</v>
      </c>
      <c r="J25" s="14">
        <v>22976398</v>
      </c>
      <c r="K25" s="10">
        <v>23611191</v>
      </c>
      <c r="L25" s="14">
        <v>29511190</v>
      </c>
      <c r="M25" s="10">
        <v>26674890</v>
      </c>
      <c r="N25" s="14">
        <v>24696800</v>
      </c>
    </row>
    <row r="26" spans="3:6" ht="14.25">
      <c r="C26" s="10"/>
      <c r="D26" s="14"/>
      <c r="E26" s="10"/>
      <c r="F26" s="14"/>
    </row>
    <row r="27" spans="3:6" ht="14.25">
      <c r="C27" s="10"/>
      <c r="D27" s="14"/>
      <c r="E27" s="10"/>
      <c r="F27" s="14"/>
    </row>
    <row r="28" spans="1:14" ht="14.25">
      <c r="A28" s="3"/>
      <c r="B28" s="16" t="s">
        <v>41</v>
      </c>
      <c r="C28" s="4">
        <v>38353</v>
      </c>
      <c r="D28" s="11">
        <v>38384</v>
      </c>
      <c r="E28" s="4">
        <v>38412</v>
      </c>
      <c r="F28" s="11">
        <v>38443</v>
      </c>
      <c r="G28" s="4">
        <v>38473</v>
      </c>
      <c r="H28" s="11">
        <v>38504</v>
      </c>
      <c r="I28" s="4">
        <v>38534</v>
      </c>
      <c r="J28" s="11">
        <f>J1</f>
        <v>38569</v>
      </c>
      <c r="K28" s="4">
        <v>38596</v>
      </c>
      <c r="L28" s="11">
        <v>38626</v>
      </c>
      <c r="M28" s="4">
        <v>38657</v>
      </c>
      <c r="N28" s="11">
        <v>38687</v>
      </c>
    </row>
    <row r="29" ht="14.25">
      <c r="A29" s="6" t="s">
        <v>65</v>
      </c>
    </row>
    <row r="31" spans="1:17" ht="14.25">
      <c r="A31" s="5" t="s">
        <v>134</v>
      </c>
      <c r="B31" s="17" t="s">
        <v>80</v>
      </c>
      <c r="C31" s="5"/>
      <c r="D31" s="13">
        <v>7917</v>
      </c>
      <c r="E31" s="8">
        <v>8930</v>
      </c>
      <c r="F31" s="13">
        <v>10652</v>
      </c>
      <c r="G31" s="8">
        <v>13914</v>
      </c>
      <c r="H31" s="13">
        <v>13994</v>
      </c>
      <c r="I31" s="8">
        <v>13984</v>
      </c>
      <c r="J31" s="13">
        <v>13933</v>
      </c>
      <c r="K31" s="8">
        <v>13963</v>
      </c>
      <c r="L31" s="13">
        <v>13962</v>
      </c>
      <c r="M31" s="8">
        <v>13959</v>
      </c>
      <c r="N31" s="18">
        <v>13954</v>
      </c>
      <c r="O31" s="8"/>
      <c r="P31" s="8"/>
      <c r="Q31" s="8"/>
    </row>
    <row r="32" spans="2:14" ht="14.25">
      <c r="B32" s="17" t="s">
        <v>88</v>
      </c>
      <c r="C32" s="8">
        <v>7907</v>
      </c>
      <c r="D32" s="13">
        <v>7908</v>
      </c>
      <c r="E32" s="8">
        <v>8907</v>
      </c>
      <c r="F32" s="13">
        <v>10107</v>
      </c>
      <c r="G32" s="9">
        <v>13594</v>
      </c>
      <c r="H32" s="13">
        <v>13971</v>
      </c>
      <c r="I32" s="8">
        <v>13970</v>
      </c>
      <c r="J32" s="13">
        <v>13894</v>
      </c>
      <c r="K32" s="8">
        <v>13899</v>
      </c>
      <c r="L32" s="13">
        <v>13902</v>
      </c>
      <c r="M32" s="8">
        <v>13901</v>
      </c>
      <c r="N32" s="18">
        <v>13897</v>
      </c>
    </row>
    <row r="33" spans="2:14" ht="14.25">
      <c r="B33" s="17" t="s">
        <v>82</v>
      </c>
      <c r="C33" s="8">
        <v>6312</v>
      </c>
      <c r="D33" s="13">
        <v>6496</v>
      </c>
      <c r="E33" s="8">
        <v>7621</v>
      </c>
      <c r="F33" s="13">
        <v>8258</v>
      </c>
      <c r="G33" s="9">
        <v>8608</v>
      </c>
      <c r="H33" s="13">
        <v>9550</v>
      </c>
      <c r="I33" s="8">
        <v>9868</v>
      </c>
      <c r="J33" s="13">
        <v>9827</v>
      </c>
      <c r="K33" s="8">
        <v>9783</v>
      </c>
      <c r="L33" s="13">
        <v>9616</v>
      </c>
      <c r="M33" s="8">
        <v>10048</v>
      </c>
      <c r="N33" s="18">
        <v>10111</v>
      </c>
    </row>
    <row r="34" spans="2:14" ht="14.25">
      <c r="B34" s="17" t="s">
        <v>89</v>
      </c>
      <c r="C34" s="8">
        <v>3695</v>
      </c>
      <c r="D34" s="13">
        <v>3571</v>
      </c>
      <c r="E34" s="8">
        <v>4073</v>
      </c>
      <c r="F34" s="13">
        <v>5390</v>
      </c>
      <c r="G34" s="9">
        <v>5540</v>
      </c>
      <c r="H34" s="13">
        <v>5089</v>
      </c>
      <c r="I34" s="8">
        <v>4823</v>
      </c>
      <c r="J34" s="13">
        <v>4505</v>
      </c>
      <c r="K34" s="8">
        <v>4575</v>
      </c>
      <c r="L34" s="13">
        <v>4592</v>
      </c>
      <c r="M34" s="8">
        <v>4736</v>
      </c>
      <c r="N34" s="18">
        <v>4891</v>
      </c>
    </row>
    <row r="35" spans="2:14" ht="14.25">
      <c r="B35" s="17" t="s">
        <v>83</v>
      </c>
      <c r="C35" s="10">
        <v>39790552</v>
      </c>
      <c r="D35" s="14">
        <v>45560396</v>
      </c>
      <c r="E35" s="10">
        <v>46784890</v>
      </c>
      <c r="F35" s="14">
        <v>65441409</v>
      </c>
      <c r="G35" s="10">
        <v>59015824</v>
      </c>
      <c r="H35" s="15">
        <v>56164169</v>
      </c>
      <c r="I35" s="10">
        <v>46185560</v>
      </c>
      <c r="J35" s="14">
        <v>45841402</v>
      </c>
      <c r="K35" s="10">
        <v>48689418</v>
      </c>
      <c r="L35" s="14">
        <v>58563358</v>
      </c>
      <c r="M35" s="10">
        <v>55084611</v>
      </c>
      <c r="N35" s="14">
        <v>51070223</v>
      </c>
    </row>
    <row r="36" spans="3:11" ht="14.25">
      <c r="C36" s="10"/>
      <c r="D36" s="14"/>
      <c r="E36" s="10"/>
      <c r="F36" s="14"/>
      <c r="G36" s="10"/>
      <c r="H36" s="15"/>
      <c r="I36" s="10"/>
      <c r="J36" s="14"/>
      <c r="K36" s="10"/>
    </row>
    <row r="37" spans="1:14" ht="14.25">
      <c r="A37" s="5" t="s">
        <v>135</v>
      </c>
      <c r="B37" s="17" t="s">
        <v>80</v>
      </c>
      <c r="C37" s="10"/>
      <c r="D37" s="14"/>
      <c r="E37" s="10"/>
      <c r="F37" s="14"/>
      <c r="G37" s="10"/>
      <c r="H37" s="15"/>
      <c r="I37" s="10"/>
      <c r="J37" s="14"/>
      <c r="K37" s="5"/>
      <c r="L37" s="13">
        <v>12414</v>
      </c>
      <c r="M37" s="8">
        <v>15233</v>
      </c>
      <c r="N37" s="18">
        <v>12341</v>
      </c>
    </row>
    <row r="38" spans="2:14" ht="14.25">
      <c r="B38" s="17" t="s">
        <v>88</v>
      </c>
      <c r="C38" s="10"/>
      <c r="D38" s="14"/>
      <c r="E38" s="10"/>
      <c r="F38" s="14"/>
      <c r="G38" s="10"/>
      <c r="H38" s="15"/>
      <c r="I38" s="10"/>
      <c r="J38" s="14"/>
      <c r="K38" s="8">
        <v>15575</v>
      </c>
      <c r="L38" s="13">
        <v>11522</v>
      </c>
      <c r="M38" s="8">
        <v>14323</v>
      </c>
      <c r="N38" s="18">
        <v>11269</v>
      </c>
    </row>
    <row r="39" spans="2:14" ht="14.25">
      <c r="B39" s="17" t="s">
        <v>82</v>
      </c>
      <c r="C39" s="10"/>
      <c r="D39" s="14"/>
      <c r="E39" s="10"/>
      <c r="F39" s="14"/>
      <c r="G39" s="10"/>
      <c r="H39" s="15"/>
      <c r="I39" s="10"/>
      <c r="J39" s="14"/>
      <c r="K39" s="8">
        <v>12364</v>
      </c>
      <c r="L39" s="13">
        <v>11202</v>
      </c>
      <c r="M39" s="8">
        <v>11456</v>
      </c>
      <c r="N39" s="18">
        <v>11623</v>
      </c>
    </row>
    <row r="40" spans="2:14" ht="14.25">
      <c r="B40" s="17" t="s">
        <v>89</v>
      </c>
      <c r="C40" s="10"/>
      <c r="D40" s="14"/>
      <c r="E40" s="10"/>
      <c r="F40" s="14"/>
      <c r="G40" s="10"/>
      <c r="H40" s="15"/>
      <c r="I40" s="10"/>
      <c r="J40" s="14"/>
      <c r="K40" s="8">
        <v>5010</v>
      </c>
      <c r="L40" s="13">
        <v>5081</v>
      </c>
      <c r="M40" s="8">
        <v>5294</v>
      </c>
      <c r="N40" s="18">
        <v>5138</v>
      </c>
    </row>
    <row r="41" spans="2:14" ht="14.25">
      <c r="B41" s="17" t="s">
        <v>83</v>
      </c>
      <c r="C41" s="10"/>
      <c r="D41" s="14"/>
      <c r="E41" s="10"/>
      <c r="F41" s="14"/>
      <c r="G41" s="10"/>
      <c r="H41" s="15"/>
      <c r="I41" s="10"/>
      <c r="J41" s="14"/>
      <c r="K41" s="10">
        <v>50847394</v>
      </c>
      <c r="L41" s="14">
        <v>55180680</v>
      </c>
      <c r="M41" s="10">
        <v>54945616</v>
      </c>
      <c r="N41" s="14">
        <v>52970368</v>
      </c>
    </row>
    <row r="43" spans="1:14" ht="14.25">
      <c r="A43" s="5" t="s">
        <v>137</v>
      </c>
      <c r="B43" s="17" t="s">
        <v>80</v>
      </c>
      <c r="C43" s="5"/>
      <c r="E43" s="5"/>
      <c r="G43" s="5"/>
      <c r="I43" s="5"/>
      <c r="K43" s="5"/>
      <c r="M43" s="9">
        <v>936</v>
      </c>
      <c r="N43" s="18">
        <v>1091</v>
      </c>
    </row>
    <row r="44" spans="2:14" ht="14.25">
      <c r="B44" s="17" t="s">
        <v>88</v>
      </c>
      <c r="C44" s="8">
        <v>525.6</v>
      </c>
      <c r="D44" s="13">
        <v>451.6</v>
      </c>
      <c r="E44" s="8">
        <v>411.3</v>
      </c>
      <c r="F44" s="13">
        <v>478.1</v>
      </c>
      <c r="G44" s="9">
        <v>483.8</v>
      </c>
      <c r="H44" s="13">
        <v>889.7</v>
      </c>
      <c r="I44" s="9">
        <v>935.5</v>
      </c>
      <c r="J44" s="18">
        <v>874.9</v>
      </c>
      <c r="K44" s="9">
        <v>931.4</v>
      </c>
      <c r="L44" s="18">
        <v>929.5</v>
      </c>
      <c r="M44" s="9">
        <v>861</v>
      </c>
      <c r="N44" s="18">
        <v>940</v>
      </c>
    </row>
    <row r="45" spans="2:14" ht="14.25">
      <c r="B45" s="17" t="s">
        <v>82</v>
      </c>
      <c r="C45" s="8">
        <v>486.5</v>
      </c>
      <c r="D45" s="13">
        <v>413.2</v>
      </c>
      <c r="E45" s="8">
        <v>295.7</v>
      </c>
      <c r="F45" s="13">
        <v>302.4</v>
      </c>
      <c r="G45" s="9">
        <v>333.4</v>
      </c>
      <c r="H45" s="13">
        <v>375.4</v>
      </c>
      <c r="I45" s="9">
        <v>432.1</v>
      </c>
      <c r="J45" s="18">
        <v>430.9</v>
      </c>
      <c r="K45" s="9">
        <v>468.8</v>
      </c>
      <c r="L45" s="18">
        <v>571.5</v>
      </c>
      <c r="M45" s="9">
        <v>797</v>
      </c>
      <c r="N45" s="18">
        <v>835</v>
      </c>
    </row>
    <row r="46" spans="2:14" ht="14.25">
      <c r="B46" s="17" t="s">
        <v>89</v>
      </c>
      <c r="C46" s="8">
        <v>469.9</v>
      </c>
      <c r="D46" s="13">
        <v>341.9</v>
      </c>
      <c r="E46" s="8">
        <v>236.6</v>
      </c>
      <c r="F46" s="13">
        <v>226.5</v>
      </c>
      <c r="G46" s="9">
        <v>263.3</v>
      </c>
      <c r="H46" s="13">
        <v>262.8</v>
      </c>
      <c r="I46" s="9">
        <v>368</v>
      </c>
      <c r="J46" s="18">
        <v>307.9</v>
      </c>
      <c r="K46" s="9">
        <v>365.5</v>
      </c>
      <c r="L46" s="18">
        <v>498.5</v>
      </c>
      <c r="M46" s="9">
        <v>441</v>
      </c>
      <c r="N46" s="18">
        <v>645</v>
      </c>
    </row>
    <row r="47" spans="2:14" ht="14.25">
      <c r="B47" s="17" t="s">
        <v>83</v>
      </c>
      <c r="C47" s="10">
        <v>2664777</v>
      </c>
      <c r="D47" s="14">
        <v>4904498</v>
      </c>
      <c r="E47" s="10">
        <v>2498587</v>
      </c>
      <c r="F47" s="14">
        <v>3257171</v>
      </c>
      <c r="G47" s="10">
        <v>2887854</v>
      </c>
      <c r="H47" s="15">
        <v>2996060</v>
      </c>
      <c r="I47" s="10">
        <v>4107854</v>
      </c>
      <c r="J47" s="14">
        <v>4488720</v>
      </c>
      <c r="K47" s="10">
        <v>4768172</v>
      </c>
      <c r="L47" s="14">
        <v>6055822</v>
      </c>
      <c r="M47" s="10">
        <v>6160059</v>
      </c>
      <c r="N47" s="14">
        <v>6664380</v>
      </c>
    </row>
    <row r="49" spans="1:14" ht="14.25">
      <c r="A49" s="5" t="s">
        <v>131</v>
      </c>
      <c r="B49" s="17" t="s">
        <v>88</v>
      </c>
      <c r="C49" s="8">
        <v>150.9</v>
      </c>
      <c r="D49" s="13">
        <v>144.4</v>
      </c>
      <c r="E49" s="8">
        <v>144.4</v>
      </c>
      <c r="F49" s="12">
        <v>97.6</v>
      </c>
      <c r="G49" s="9">
        <v>94.7</v>
      </c>
      <c r="H49" s="13">
        <v>117.7</v>
      </c>
      <c r="I49" s="9">
        <v>112.7</v>
      </c>
      <c r="J49" s="18">
        <v>147</v>
      </c>
      <c r="K49" s="9">
        <v>111.8</v>
      </c>
      <c r="L49" s="18">
        <v>94.3</v>
      </c>
      <c r="M49" s="7">
        <v>143.1</v>
      </c>
      <c r="N49" s="12">
        <v>122.5</v>
      </c>
    </row>
    <row r="50" spans="2:14" ht="14.25">
      <c r="B50" s="17" t="s">
        <v>82</v>
      </c>
      <c r="C50" s="8">
        <v>43</v>
      </c>
      <c r="D50" s="13">
        <v>44.6</v>
      </c>
      <c r="E50" s="8">
        <v>42.6</v>
      </c>
      <c r="F50" s="12">
        <v>40.3</v>
      </c>
      <c r="G50" s="9">
        <v>43.2</v>
      </c>
      <c r="H50" s="13">
        <v>41.8</v>
      </c>
      <c r="I50" s="9">
        <v>42.4</v>
      </c>
      <c r="J50" s="18">
        <v>42.5</v>
      </c>
      <c r="K50" s="9">
        <v>43.2</v>
      </c>
      <c r="L50" s="18">
        <v>41.3</v>
      </c>
      <c r="M50" s="7">
        <v>50.4</v>
      </c>
      <c r="N50" s="12">
        <v>42.5</v>
      </c>
    </row>
    <row r="51" spans="2:14" ht="14.25">
      <c r="B51" s="17" t="s">
        <v>89</v>
      </c>
      <c r="C51" s="8">
        <v>9.5</v>
      </c>
      <c r="D51" s="13">
        <v>9.9</v>
      </c>
      <c r="E51" s="8">
        <v>9.3</v>
      </c>
      <c r="F51" s="12">
        <v>9.1</v>
      </c>
      <c r="G51" s="9">
        <v>10</v>
      </c>
      <c r="H51" s="13">
        <v>9.3</v>
      </c>
      <c r="I51" s="9">
        <v>9.4</v>
      </c>
      <c r="J51" s="18">
        <v>9.5</v>
      </c>
      <c r="K51" s="9">
        <v>9.5</v>
      </c>
      <c r="L51" s="18">
        <v>9.3</v>
      </c>
      <c r="M51" s="7">
        <v>13.4</v>
      </c>
      <c r="N51" s="12">
        <v>9.3</v>
      </c>
    </row>
    <row r="52" spans="2:14" ht="14.25">
      <c r="B52" s="17" t="s">
        <v>83</v>
      </c>
      <c r="C52" s="10">
        <v>33192</v>
      </c>
      <c r="D52" s="14">
        <v>33158</v>
      </c>
      <c r="E52" s="10">
        <v>33240</v>
      </c>
      <c r="F52" s="14">
        <v>31212</v>
      </c>
      <c r="G52" s="10">
        <v>34574</v>
      </c>
      <c r="H52" s="15">
        <v>35337</v>
      </c>
      <c r="I52" s="10">
        <v>34889</v>
      </c>
      <c r="J52" s="14">
        <v>33063</v>
      </c>
      <c r="K52" s="10">
        <v>34845</v>
      </c>
      <c r="L52" s="14">
        <v>32968</v>
      </c>
      <c r="M52" s="10">
        <v>34721</v>
      </c>
      <c r="N52" s="14">
        <v>34797</v>
      </c>
    </row>
    <row r="53" spans="3:11" ht="14.25">
      <c r="C53" s="10"/>
      <c r="D53" s="14"/>
      <c r="E53" s="10"/>
      <c r="F53" s="14"/>
      <c r="G53" s="10"/>
      <c r="H53" s="15"/>
      <c r="I53" s="10"/>
      <c r="J53" s="14"/>
      <c r="K53" s="10"/>
    </row>
    <row r="54" spans="1:14" ht="14.25">
      <c r="A54" s="3"/>
      <c r="B54" s="16" t="s">
        <v>41</v>
      </c>
      <c r="C54" s="4">
        <v>38353</v>
      </c>
      <c r="D54" s="11">
        <v>38384</v>
      </c>
      <c r="E54" s="4">
        <v>38412</v>
      </c>
      <c r="F54" s="11">
        <v>38443</v>
      </c>
      <c r="G54" s="4">
        <v>38473</v>
      </c>
      <c r="H54" s="11">
        <v>38504</v>
      </c>
      <c r="I54" s="4">
        <v>38534</v>
      </c>
      <c r="J54" s="11">
        <f>J1</f>
        <v>38569</v>
      </c>
      <c r="K54" s="4">
        <v>38596</v>
      </c>
      <c r="L54" s="11">
        <v>38626</v>
      </c>
      <c r="M54" s="4">
        <v>38657</v>
      </c>
      <c r="N54" s="11">
        <v>38687</v>
      </c>
    </row>
    <row r="55" ht="14.25">
      <c r="A55" s="6" t="s">
        <v>138</v>
      </c>
    </row>
    <row r="56" spans="5:6" ht="14.25">
      <c r="E56" s="10"/>
      <c r="F56" s="14"/>
    </row>
    <row r="57" spans="1:14" ht="14.25">
      <c r="A57" s="5" t="s">
        <v>107</v>
      </c>
      <c r="B57" s="17" t="s">
        <v>88</v>
      </c>
      <c r="C57" s="8">
        <v>72.8</v>
      </c>
      <c r="D57" s="13">
        <v>67.4</v>
      </c>
      <c r="E57" s="8">
        <v>33.1</v>
      </c>
      <c r="F57" s="12">
        <v>76.1</v>
      </c>
      <c r="G57" s="9">
        <v>74.1</v>
      </c>
      <c r="H57" s="13">
        <v>76</v>
      </c>
      <c r="I57" s="9">
        <v>35.3</v>
      </c>
      <c r="J57" s="18">
        <v>75.5</v>
      </c>
      <c r="K57" s="9">
        <v>74.9</v>
      </c>
      <c r="L57" s="18">
        <v>75.7</v>
      </c>
      <c r="M57" s="7">
        <v>63.1</v>
      </c>
      <c r="N57" s="18">
        <v>54.9</v>
      </c>
    </row>
    <row r="58" spans="2:14" ht="14.25">
      <c r="B58" s="17" t="s">
        <v>82</v>
      </c>
      <c r="C58" s="8">
        <v>34.3</v>
      </c>
      <c r="D58" s="13">
        <v>53.9</v>
      </c>
      <c r="E58" s="8">
        <v>16</v>
      </c>
      <c r="F58" s="12">
        <v>49.3</v>
      </c>
      <c r="G58" s="9">
        <v>32.2</v>
      </c>
      <c r="H58" s="13">
        <v>47.8</v>
      </c>
      <c r="I58" s="9">
        <v>22.3</v>
      </c>
      <c r="J58" s="18">
        <v>53.2</v>
      </c>
      <c r="K58" s="9">
        <v>48.6</v>
      </c>
      <c r="L58" s="18">
        <v>35.4</v>
      </c>
      <c r="M58" s="7">
        <v>24.2</v>
      </c>
      <c r="N58" s="18">
        <v>59</v>
      </c>
    </row>
    <row r="59" spans="2:14" ht="14.25">
      <c r="B59" s="17" t="s">
        <v>89</v>
      </c>
      <c r="C59" s="8">
        <v>9.6</v>
      </c>
      <c r="D59" s="13">
        <v>15.1</v>
      </c>
      <c r="E59" s="8">
        <v>8.8</v>
      </c>
      <c r="F59" s="12">
        <v>15.2</v>
      </c>
      <c r="G59" s="9">
        <v>12.5</v>
      </c>
      <c r="H59" s="13">
        <v>13.9</v>
      </c>
      <c r="I59" s="9">
        <v>9</v>
      </c>
      <c r="J59" s="18">
        <v>17.5</v>
      </c>
      <c r="K59" s="9">
        <v>17.1</v>
      </c>
      <c r="L59" s="18">
        <v>15.9</v>
      </c>
      <c r="M59" s="7">
        <v>10.8</v>
      </c>
      <c r="N59" s="18">
        <v>11.6</v>
      </c>
    </row>
    <row r="60" spans="2:14" ht="14.25">
      <c r="B60" s="17" t="s">
        <v>83</v>
      </c>
      <c r="C60" s="10">
        <v>108859</v>
      </c>
      <c r="D60" s="14">
        <v>124387</v>
      </c>
      <c r="E60" s="10">
        <v>131732</v>
      </c>
      <c r="F60" s="14">
        <v>150303</v>
      </c>
      <c r="G60" s="10">
        <v>129348</v>
      </c>
      <c r="H60" s="15">
        <v>109696</v>
      </c>
      <c r="I60" s="10">
        <v>83714</v>
      </c>
      <c r="J60" s="14">
        <v>104912</v>
      </c>
      <c r="K60" s="10">
        <v>84493</v>
      </c>
      <c r="L60" s="14">
        <v>99036</v>
      </c>
      <c r="M60" s="10">
        <v>84939</v>
      </c>
      <c r="N60" s="14">
        <v>80053</v>
      </c>
    </row>
    <row r="62" spans="1:14" ht="14.25">
      <c r="A62" s="5" t="s">
        <v>108</v>
      </c>
      <c r="B62" s="17" t="s">
        <v>88</v>
      </c>
      <c r="C62" s="8">
        <v>124</v>
      </c>
      <c r="D62" s="13">
        <v>124.9</v>
      </c>
      <c r="E62" s="8">
        <v>112.3</v>
      </c>
      <c r="F62" s="12">
        <v>98.2</v>
      </c>
      <c r="G62" s="9">
        <v>85.5</v>
      </c>
      <c r="H62" s="13">
        <v>78.9</v>
      </c>
      <c r="I62" s="9">
        <v>87.9</v>
      </c>
      <c r="J62" s="18">
        <v>98.4</v>
      </c>
      <c r="K62" s="9">
        <v>102</v>
      </c>
      <c r="L62" s="18">
        <v>94.2</v>
      </c>
      <c r="M62" s="7">
        <v>112.6</v>
      </c>
      <c r="N62" s="12">
        <v>123.9</v>
      </c>
    </row>
    <row r="63" spans="2:14" ht="14.25">
      <c r="B63" s="17" t="s">
        <v>82</v>
      </c>
      <c r="C63" s="8">
        <v>46.9</v>
      </c>
      <c r="D63" s="13">
        <v>53.5</v>
      </c>
      <c r="E63" s="8">
        <v>50.1</v>
      </c>
      <c r="F63" s="13">
        <v>36.9</v>
      </c>
      <c r="G63" s="9">
        <v>32.6</v>
      </c>
      <c r="H63" s="13">
        <v>32.1</v>
      </c>
      <c r="I63" s="9">
        <v>36.5</v>
      </c>
      <c r="J63" s="18">
        <v>39.2</v>
      </c>
      <c r="K63" s="9">
        <v>39.4</v>
      </c>
      <c r="L63" s="18">
        <v>38.1</v>
      </c>
      <c r="M63" s="7">
        <v>73.7</v>
      </c>
      <c r="N63" s="12">
        <v>57.3</v>
      </c>
    </row>
    <row r="64" spans="2:14" ht="14.25">
      <c r="B64" s="17" t="s">
        <v>89</v>
      </c>
      <c r="C64" s="8">
        <v>20.5</v>
      </c>
      <c r="D64" s="13">
        <v>22.8</v>
      </c>
      <c r="E64" s="8">
        <v>20.1</v>
      </c>
      <c r="F64" s="12">
        <v>15.5</v>
      </c>
      <c r="G64" s="9">
        <v>14.5</v>
      </c>
      <c r="H64" s="13">
        <v>14.1</v>
      </c>
      <c r="I64" s="9">
        <v>15.2</v>
      </c>
      <c r="J64" s="18">
        <v>15.1</v>
      </c>
      <c r="K64" s="9">
        <v>18.1</v>
      </c>
      <c r="L64" s="18">
        <v>16.7</v>
      </c>
      <c r="M64" s="7">
        <v>18.5</v>
      </c>
      <c r="N64" s="12">
        <v>21.9</v>
      </c>
    </row>
    <row r="65" spans="2:14" ht="14.25">
      <c r="B65" s="17" t="s">
        <v>83</v>
      </c>
      <c r="C65" s="10">
        <v>101542</v>
      </c>
      <c r="D65" s="14">
        <v>102810</v>
      </c>
      <c r="E65" s="10">
        <v>99600</v>
      </c>
      <c r="F65" s="14">
        <v>86968</v>
      </c>
      <c r="G65" s="10">
        <v>84275</v>
      </c>
      <c r="H65" s="15">
        <v>86217</v>
      </c>
      <c r="I65" s="10">
        <v>84899</v>
      </c>
      <c r="J65" s="14">
        <v>93398</v>
      </c>
      <c r="K65" s="10">
        <v>96757</v>
      </c>
      <c r="L65" s="14">
        <v>96743</v>
      </c>
      <c r="M65" s="10">
        <v>88312</v>
      </c>
      <c r="N65" s="14">
        <v>115864</v>
      </c>
    </row>
    <row r="67" spans="1:14" ht="14.25">
      <c r="A67" s="5" t="s">
        <v>109</v>
      </c>
      <c r="B67" s="17" t="s">
        <v>88</v>
      </c>
      <c r="C67" s="8">
        <v>6.7</v>
      </c>
      <c r="D67" s="13">
        <v>15.9</v>
      </c>
      <c r="E67" s="8">
        <v>6</v>
      </c>
      <c r="F67" s="12">
        <v>5.2</v>
      </c>
      <c r="G67" s="9">
        <v>6.4</v>
      </c>
      <c r="H67" s="13">
        <v>5.6</v>
      </c>
      <c r="I67" s="9">
        <v>5.2</v>
      </c>
      <c r="J67" s="18">
        <v>4.7</v>
      </c>
      <c r="K67" s="9">
        <v>4.8</v>
      </c>
      <c r="L67" s="18">
        <v>5.6</v>
      </c>
      <c r="M67" s="7">
        <v>59.7</v>
      </c>
      <c r="N67" s="12">
        <v>4.2</v>
      </c>
    </row>
    <row r="68" spans="2:14" ht="14.25">
      <c r="B68" s="17" t="s">
        <v>82</v>
      </c>
      <c r="C68" s="8">
        <v>3.1</v>
      </c>
      <c r="D68" s="13">
        <v>5.4</v>
      </c>
      <c r="E68" s="8">
        <v>3</v>
      </c>
      <c r="F68" s="12">
        <v>4.3</v>
      </c>
      <c r="G68" s="9">
        <v>4.2</v>
      </c>
      <c r="H68" s="13">
        <v>3.5</v>
      </c>
      <c r="I68" s="9">
        <v>2.7</v>
      </c>
      <c r="J68" s="18">
        <v>3.9</v>
      </c>
      <c r="K68" s="9">
        <v>2.4</v>
      </c>
      <c r="L68" s="18">
        <v>5.3</v>
      </c>
      <c r="M68" s="7">
        <v>58.3</v>
      </c>
      <c r="N68" s="12">
        <v>2.8</v>
      </c>
    </row>
    <row r="69" spans="2:14" ht="14.25">
      <c r="B69" s="17" t="s">
        <v>89</v>
      </c>
      <c r="C69" s="8">
        <v>1.9</v>
      </c>
      <c r="D69" s="13">
        <v>1.9</v>
      </c>
      <c r="E69" s="8">
        <v>2.4</v>
      </c>
      <c r="F69" s="12">
        <v>3.5</v>
      </c>
      <c r="G69" s="9">
        <v>2.1</v>
      </c>
      <c r="H69" s="13">
        <v>1.7</v>
      </c>
      <c r="I69" s="9">
        <v>1.8</v>
      </c>
      <c r="J69" s="18">
        <v>1.6</v>
      </c>
      <c r="K69" s="9">
        <v>1.7</v>
      </c>
      <c r="L69" s="18">
        <v>2</v>
      </c>
      <c r="M69" s="7">
        <v>12.9</v>
      </c>
      <c r="N69" s="12">
        <v>1.9</v>
      </c>
    </row>
    <row r="70" spans="2:14" ht="14.25">
      <c r="B70" s="17" t="s">
        <v>83</v>
      </c>
      <c r="C70" s="10">
        <v>35995</v>
      </c>
      <c r="D70" s="14">
        <v>35264</v>
      </c>
      <c r="E70" s="10">
        <v>40312</v>
      </c>
      <c r="F70" s="14">
        <v>38086</v>
      </c>
      <c r="G70" s="10">
        <v>38527</v>
      </c>
      <c r="H70" s="15">
        <v>34437</v>
      </c>
      <c r="I70" s="10">
        <v>34542</v>
      </c>
      <c r="J70" s="14">
        <v>29193</v>
      </c>
      <c r="K70" s="10">
        <v>29865</v>
      </c>
      <c r="L70" s="14">
        <v>38196</v>
      </c>
      <c r="M70" s="10">
        <v>37472</v>
      </c>
      <c r="N70" s="14">
        <v>34336</v>
      </c>
    </row>
    <row r="71" spans="10:11" ht="14.25">
      <c r="J71" s="14"/>
      <c r="K71" s="10"/>
    </row>
  </sheetData>
  <sheetProtection/>
  <printOptions horizontalCentered="1"/>
  <pageMargins left="0.5" right="0.5" top="0.67" bottom="0.5" header="0.25" footer="0.25"/>
  <pageSetup fitToHeight="3" fitToWidth="3" horizontalDpi="600" verticalDpi="600" orientation="landscape" scale="50" r:id="rId1"/>
  <headerFooter alignWithMargins="0">
    <oddHeader>&amp;CFIF Message Rate Statistics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1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8.421875" style="338" bestFit="1" customWidth="1"/>
    <col min="2" max="2" width="22.7109375" style="338" bestFit="1" customWidth="1"/>
    <col min="3" max="6" width="15.28125" style="0" customWidth="1"/>
  </cols>
  <sheetData>
    <row r="1" spans="1:6" ht="15.75" thickBot="1">
      <c r="A1" s="418" t="s">
        <v>40</v>
      </c>
      <c r="B1" s="420" t="s">
        <v>41</v>
      </c>
      <c r="C1" s="424" t="s">
        <v>49</v>
      </c>
      <c r="D1" s="425"/>
      <c r="E1" s="422" t="s">
        <v>50</v>
      </c>
      <c r="F1" s="423"/>
    </row>
    <row r="2" spans="1:6" ht="15.75" thickBot="1">
      <c r="A2" s="419"/>
      <c r="B2" s="421"/>
      <c r="C2" s="317" t="s">
        <v>42</v>
      </c>
      <c r="D2" s="409" t="s">
        <v>43</v>
      </c>
      <c r="E2" s="317" t="s">
        <v>42</v>
      </c>
      <c r="F2" s="409" t="s">
        <v>43</v>
      </c>
    </row>
    <row r="3" spans="1:6" ht="15">
      <c r="A3" s="339" t="s">
        <v>6</v>
      </c>
      <c r="B3" s="300" t="s">
        <v>44</v>
      </c>
      <c r="C3" s="403">
        <v>1011093</v>
      </c>
      <c r="D3" s="404">
        <v>44893</v>
      </c>
      <c r="E3" s="403">
        <v>1038842</v>
      </c>
      <c r="F3" s="404">
        <v>44897</v>
      </c>
    </row>
    <row r="4" spans="1:6" ht="15">
      <c r="A4" s="339"/>
      <c r="B4" s="301" t="s">
        <v>45</v>
      </c>
      <c r="C4" s="389">
        <v>1231060</v>
      </c>
      <c r="D4" s="390">
        <v>44874</v>
      </c>
      <c r="E4" s="389">
        <v>1166609</v>
      </c>
      <c r="F4" s="390">
        <v>44907</v>
      </c>
    </row>
    <row r="5" spans="1:6" ht="15">
      <c r="A5" s="339"/>
      <c r="B5" s="301" t="s">
        <v>46</v>
      </c>
      <c r="C5" s="389">
        <v>1891000</v>
      </c>
      <c r="D5" s="390">
        <v>44873</v>
      </c>
      <c r="E5" s="389">
        <v>1763529</v>
      </c>
      <c r="F5" s="390">
        <v>44910</v>
      </c>
    </row>
    <row r="6" spans="1:6" ht="15">
      <c r="A6" s="339"/>
      <c r="B6" s="298" t="s">
        <v>5</v>
      </c>
      <c r="C6" s="391">
        <v>800409643</v>
      </c>
      <c r="D6" s="392">
        <v>44880</v>
      </c>
      <c r="E6" s="391">
        <v>762148484</v>
      </c>
      <c r="F6" s="392">
        <v>44908</v>
      </c>
    </row>
    <row r="7" spans="1:6" ht="15">
      <c r="A7" s="339"/>
      <c r="B7" s="340"/>
      <c r="C7" s="389"/>
      <c r="D7" s="390"/>
      <c r="E7" s="389"/>
      <c r="F7" s="390"/>
    </row>
    <row r="8" spans="1:6" ht="15">
      <c r="A8" s="339" t="s">
        <v>7</v>
      </c>
      <c r="B8" s="387" t="s">
        <v>44</v>
      </c>
      <c r="C8" s="389">
        <v>1011079</v>
      </c>
      <c r="D8" s="390">
        <v>44893</v>
      </c>
      <c r="E8" s="389">
        <v>1038857</v>
      </c>
      <c r="F8" s="390">
        <v>44897</v>
      </c>
    </row>
    <row r="9" spans="1:6" ht="15">
      <c r="A9" s="339"/>
      <c r="B9" s="301" t="s">
        <v>45</v>
      </c>
      <c r="C9" s="389">
        <v>1231066</v>
      </c>
      <c r="D9" s="390">
        <v>44874</v>
      </c>
      <c r="E9" s="389">
        <v>1165270</v>
      </c>
      <c r="F9" s="390">
        <v>44907</v>
      </c>
    </row>
    <row r="10" spans="1:6" ht="15">
      <c r="A10" s="339"/>
      <c r="B10" s="301" t="s">
        <v>46</v>
      </c>
      <c r="C10" s="389">
        <v>2963000</v>
      </c>
      <c r="D10" s="390">
        <v>44886</v>
      </c>
      <c r="E10" s="389">
        <v>2445897</v>
      </c>
      <c r="F10" s="390">
        <v>44915</v>
      </c>
    </row>
    <row r="11" spans="1:6" ht="15">
      <c r="A11" s="339"/>
      <c r="B11" s="388" t="s">
        <v>5</v>
      </c>
      <c r="C11" s="391">
        <v>800409643</v>
      </c>
      <c r="D11" s="392">
        <v>44880</v>
      </c>
      <c r="E11" s="391">
        <v>762148484</v>
      </c>
      <c r="F11" s="392">
        <v>44908</v>
      </c>
    </row>
    <row r="12" spans="1:6" ht="15">
      <c r="A12" s="339"/>
      <c r="B12" s="340"/>
      <c r="C12" s="389"/>
      <c r="D12" s="390"/>
      <c r="E12" s="389"/>
      <c r="F12" s="390"/>
    </row>
    <row r="13" spans="1:6" ht="15">
      <c r="A13" s="339" t="s">
        <v>8</v>
      </c>
      <c r="B13" s="301" t="s">
        <v>44</v>
      </c>
      <c r="C13" s="389">
        <v>82180</v>
      </c>
      <c r="D13" s="390">
        <v>44881</v>
      </c>
      <c r="E13" s="389">
        <v>81868</v>
      </c>
      <c r="F13" s="390">
        <v>44909</v>
      </c>
    </row>
    <row r="14" spans="1:6" ht="15">
      <c r="A14" s="339"/>
      <c r="B14" s="301" t="s">
        <v>45</v>
      </c>
      <c r="C14" s="389">
        <v>142109</v>
      </c>
      <c r="D14" s="390">
        <v>44872</v>
      </c>
      <c r="E14" s="389">
        <v>140783</v>
      </c>
      <c r="F14" s="390">
        <v>44903</v>
      </c>
    </row>
    <row r="15" spans="1:6" ht="15">
      <c r="A15" s="339"/>
      <c r="B15" s="301" t="s">
        <v>46</v>
      </c>
      <c r="C15" s="389">
        <v>959000</v>
      </c>
      <c r="D15" s="390">
        <v>44888</v>
      </c>
      <c r="E15" s="389">
        <v>1133000</v>
      </c>
      <c r="F15" s="390">
        <v>44924</v>
      </c>
    </row>
    <row r="16" spans="1:6" ht="15">
      <c r="A16" s="339"/>
      <c r="B16" s="388" t="s">
        <v>5</v>
      </c>
      <c r="C16" s="391">
        <v>588729067</v>
      </c>
      <c r="D16" s="392">
        <v>44880</v>
      </c>
      <c r="E16" s="391">
        <v>563614900</v>
      </c>
      <c r="F16" s="392">
        <v>44908</v>
      </c>
    </row>
    <row r="17" spans="1:6" ht="15">
      <c r="A17" s="339"/>
      <c r="B17" s="316"/>
      <c r="C17" s="389"/>
      <c r="D17" s="390"/>
      <c r="E17" s="389"/>
      <c r="F17" s="390"/>
    </row>
    <row r="18" spans="1:6" ht="15">
      <c r="A18" s="339" t="s">
        <v>9</v>
      </c>
      <c r="B18" s="301" t="s">
        <v>44</v>
      </c>
      <c r="C18" s="389">
        <v>67934</v>
      </c>
      <c r="D18" s="390">
        <v>44886</v>
      </c>
      <c r="E18" s="389">
        <v>70171</v>
      </c>
      <c r="F18" s="390">
        <v>44900</v>
      </c>
    </row>
    <row r="19" spans="1:6" ht="15">
      <c r="A19" s="339"/>
      <c r="B19" s="301" t="s">
        <v>45</v>
      </c>
      <c r="C19" s="389">
        <v>103930</v>
      </c>
      <c r="D19" s="390">
        <v>44872</v>
      </c>
      <c r="E19" s="389">
        <v>90899</v>
      </c>
      <c r="F19" s="390">
        <v>44900</v>
      </c>
    </row>
    <row r="20" spans="1:6" ht="15">
      <c r="A20" s="339"/>
      <c r="B20" s="301" t="s">
        <v>46</v>
      </c>
      <c r="C20" s="389">
        <v>524001</v>
      </c>
      <c r="D20" s="390">
        <v>44890</v>
      </c>
      <c r="E20" s="389">
        <v>538512</v>
      </c>
      <c r="F20" s="390">
        <v>44924</v>
      </c>
    </row>
    <row r="21" spans="1:6" ht="15">
      <c r="A21" s="339"/>
      <c r="B21" s="388" t="s">
        <v>5</v>
      </c>
      <c r="C21" s="391">
        <v>280911582</v>
      </c>
      <c r="D21" s="392">
        <v>44880</v>
      </c>
      <c r="E21" s="391">
        <v>263148636</v>
      </c>
      <c r="F21" s="392">
        <v>44908</v>
      </c>
    </row>
    <row r="22" spans="1:6" ht="15">
      <c r="A22" s="339"/>
      <c r="B22" s="316"/>
      <c r="C22" s="389"/>
      <c r="D22" s="390"/>
      <c r="E22" s="389"/>
      <c r="F22" s="390"/>
    </row>
    <row r="23" spans="1:6" ht="15">
      <c r="A23" s="339" t="s">
        <v>47</v>
      </c>
      <c r="B23" s="301" t="s">
        <v>44</v>
      </c>
      <c r="C23" s="389">
        <v>242757</v>
      </c>
      <c r="D23" s="390">
        <v>44895</v>
      </c>
      <c r="E23" s="389">
        <v>375028</v>
      </c>
      <c r="F23" s="390">
        <v>44911</v>
      </c>
    </row>
    <row r="24" spans="1:6" ht="15">
      <c r="A24" s="339"/>
      <c r="B24" s="301" t="s">
        <v>45</v>
      </c>
      <c r="C24" s="389">
        <v>472290</v>
      </c>
      <c r="D24" s="390">
        <v>44881</v>
      </c>
      <c r="E24" s="389">
        <v>641240</v>
      </c>
      <c r="F24" s="390">
        <v>44908</v>
      </c>
    </row>
    <row r="25" spans="1:6" ht="15">
      <c r="A25" s="339"/>
      <c r="B25" s="301" t="s">
        <v>46</v>
      </c>
      <c r="C25" s="389">
        <v>2491430</v>
      </c>
      <c r="D25" s="390">
        <v>44876</v>
      </c>
      <c r="E25" s="389">
        <v>2469000</v>
      </c>
      <c r="F25" s="390">
        <v>44922</v>
      </c>
    </row>
    <row r="26" spans="1:6" ht="15">
      <c r="A26" s="341"/>
      <c r="B26" s="388" t="s">
        <v>5</v>
      </c>
      <c r="C26" s="391">
        <v>46211907</v>
      </c>
      <c r="D26" s="392">
        <v>44875</v>
      </c>
      <c r="E26" s="391">
        <v>41486927</v>
      </c>
      <c r="F26" s="392">
        <v>44908</v>
      </c>
    </row>
    <row r="27" spans="1:6" ht="15">
      <c r="A27" s="339"/>
      <c r="B27" s="316"/>
      <c r="C27" s="389"/>
      <c r="D27" s="390"/>
      <c r="E27" s="389"/>
      <c r="F27" s="390"/>
    </row>
    <row r="28" spans="1:6" ht="15">
      <c r="A28" s="339" t="s">
        <v>11</v>
      </c>
      <c r="B28" s="301" t="s">
        <v>44</v>
      </c>
      <c r="C28" s="389">
        <v>242760</v>
      </c>
      <c r="D28" s="390">
        <v>44895</v>
      </c>
      <c r="E28" s="389">
        <v>375130</v>
      </c>
      <c r="F28" s="390">
        <v>44911</v>
      </c>
    </row>
    <row r="29" spans="1:6" ht="15">
      <c r="A29" s="339"/>
      <c r="B29" s="301" t="s">
        <v>45</v>
      </c>
      <c r="C29" s="389">
        <v>515830</v>
      </c>
      <c r="D29" s="390">
        <v>44881</v>
      </c>
      <c r="E29" s="389">
        <v>661120</v>
      </c>
      <c r="F29" s="390">
        <v>44908</v>
      </c>
    </row>
    <row r="30" spans="1:6" ht="15">
      <c r="A30" s="339"/>
      <c r="B30" s="301" t="s">
        <v>46</v>
      </c>
      <c r="C30" s="389">
        <v>3854200</v>
      </c>
      <c r="D30" s="390">
        <v>44890</v>
      </c>
      <c r="E30" s="389">
        <v>2586328</v>
      </c>
      <c r="F30" s="390">
        <v>44902</v>
      </c>
    </row>
    <row r="31" spans="1:6" ht="15">
      <c r="A31" s="341"/>
      <c r="B31" s="388" t="s">
        <v>5</v>
      </c>
      <c r="C31" s="391">
        <v>48056230</v>
      </c>
      <c r="D31" s="392">
        <v>44875</v>
      </c>
      <c r="E31" s="391">
        <v>43255509</v>
      </c>
      <c r="F31" s="392">
        <v>44908</v>
      </c>
    </row>
    <row r="32" spans="1:6" ht="15">
      <c r="A32" s="339"/>
      <c r="B32" s="316"/>
      <c r="C32" s="389"/>
      <c r="D32" s="390"/>
      <c r="E32" s="389"/>
      <c r="F32" s="390"/>
    </row>
    <row r="33" spans="1:6" ht="15">
      <c r="A33" s="339" t="s">
        <v>48</v>
      </c>
      <c r="B33" s="301" t="s">
        <v>44</v>
      </c>
      <c r="C33" s="389">
        <v>251697</v>
      </c>
      <c r="D33" s="390">
        <v>44867</v>
      </c>
      <c r="E33" s="389">
        <v>223708</v>
      </c>
      <c r="F33" s="390">
        <v>44911</v>
      </c>
    </row>
    <row r="34" spans="1:6" ht="15">
      <c r="A34" s="339"/>
      <c r="B34" s="301" t="s">
        <v>45</v>
      </c>
      <c r="C34" s="389">
        <v>523500</v>
      </c>
      <c r="D34" s="390">
        <v>44866</v>
      </c>
      <c r="E34" s="389">
        <v>541024</v>
      </c>
      <c r="F34" s="390">
        <v>44902</v>
      </c>
    </row>
    <row r="35" spans="1:6" ht="15">
      <c r="A35" s="339"/>
      <c r="B35" s="301" t="s">
        <v>46</v>
      </c>
      <c r="C35" s="389">
        <v>2311477</v>
      </c>
      <c r="D35" s="390">
        <v>44872</v>
      </c>
      <c r="E35" s="389">
        <v>2170185</v>
      </c>
      <c r="F35" s="390">
        <v>44901</v>
      </c>
    </row>
    <row r="36" spans="1:6" ht="15">
      <c r="A36" s="339"/>
      <c r="B36" s="388" t="s">
        <v>5</v>
      </c>
      <c r="C36" s="391">
        <v>405098433</v>
      </c>
      <c r="D36" s="392">
        <v>44880</v>
      </c>
      <c r="E36" s="391">
        <v>377263968</v>
      </c>
      <c r="F36" s="392">
        <v>44908</v>
      </c>
    </row>
    <row r="37" spans="1:6" ht="15">
      <c r="A37" s="339"/>
      <c r="B37" s="316"/>
      <c r="C37" s="389"/>
      <c r="D37" s="390"/>
      <c r="E37" s="389"/>
      <c r="F37" s="390"/>
    </row>
    <row r="38" spans="1:6" ht="15">
      <c r="A38" s="339" t="s">
        <v>13</v>
      </c>
      <c r="B38" s="301" t="s">
        <v>44</v>
      </c>
      <c r="C38" s="389">
        <v>95221</v>
      </c>
      <c r="D38" s="390">
        <v>44875</v>
      </c>
      <c r="E38" s="389">
        <v>103851</v>
      </c>
      <c r="F38" s="390">
        <v>44910</v>
      </c>
    </row>
    <row r="39" spans="1:6" ht="15">
      <c r="A39" s="339"/>
      <c r="B39" s="301" t="s">
        <v>45</v>
      </c>
      <c r="C39" s="389">
        <v>697910</v>
      </c>
      <c r="D39" s="390">
        <v>44893</v>
      </c>
      <c r="E39" s="389">
        <v>792610</v>
      </c>
      <c r="F39" s="390">
        <v>44908</v>
      </c>
    </row>
    <row r="40" spans="1:6" ht="15">
      <c r="A40" s="339"/>
      <c r="B40" s="301" t="s">
        <v>46</v>
      </c>
      <c r="C40" s="389">
        <v>1663000</v>
      </c>
      <c r="D40" s="390">
        <v>44893</v>
      </c>
      <c r="E40" s="389">
        <v>1756000</v>
      </c>
      <c r="F40" s="390">
        <v>44925</v>
      </c>
    </row>
    <row r="41" spans="1:6" ht="15">
      <c r="A41" s="339"/>
      <c r="B41" s="388" t="s">
        <v>5</v>
      </c>
      <c r="C41" s="391">
        <v>137699320</v>
      </c>
      <c r="D41" s="392">
        <v>44869</v>
      </c>
      <c r="E41" s="391">
        <v>117414281</v>
      </c>
      <c r="F41" s="392">
        <v>44908</v>
      </c>
    </row>
    <row r="42" spans="1:6" ht="15">
      <c r="A42" s="339"/>
      <c r="B42" s="316"/>
      <c r="C42" s="389"/>
      <c r="D42" s="390"/>
      <c r="E42" s="389"/>
      <c r="F42" s="390"/>
    </row>
    <row r="43" spans="1:6" ht="15">
      <c r="A43" s="339" t="s">
        <v>14</v>
      </c>
      <c r="B43" s="301" t="s">
        <v>44</v>
      </c>
      <c r="C43" s="389">
        <v>2827</v>
      </c>
      <c r="D43" s="390">
        <v>44895</v>
      </c>
      <c r="E43" s="389">
        <v>3127</v>
      </c>
      <c r="F43" s="390">
        <v>44911</v>
      </c>
    </row>
    <row r="44" spans="1:6" ht="15">
      <c r="A44" s="339"/>
      <c r="B44" s="301" t="s">
        <v>45</v>
      </c>
      <c r="C44" s="389">
        <v>17920</v>
      </c>
      <c r="D44" s="390">
        <v>44874</v>
      </c>
      <c r="E44" s="389">
        <v>14120</v>
      </c>
      <c r="F44" s="390">
        <v>44909</v>
      </c>
    </row>
    <row r="45" spans="1:6" ht="15">
      <c r="A45" s="339"/>
      <c r="B45" s="301" t="s">
        <v>46</v>
      </c>
      <c r="C45" s="389">
        <v>235000</v>
      </c>
      <c r="D45" s="390">
        <v>44876</v>
      </c>
      <c r="E45" s="389">
        <v>257000</v>
      </c>
      <c r="F45" s="390">
        <v>44910</v>
      </c>
    </row>
    <row r="46" spans="1:6" ht="15">
      <c r="A46" s="339"/>
      <c r="B46" s="388" t="s">
        <v>5</v>
      </c>
      <c r="C46" s="391">
        <v>1095693</v>
      </c>
      <c r="D46" s="392">
        <v>44876</v>
      </c>
      <c r="E46" s="391">
        <v>967352</v>
      </c>
      <c r="F46" s="392">
        <v>44908</v>
      </c>
    </row>
    <row r="47" spans="1:6" ht="15">
      <c r="A47" s="339"/>
      <c r="B47" s="316"/>
      <c r="C47" s="389"/>
      <c r="D47" s="390"/>
      <c r="E47" s="389"/>
      <c r="F47" s="390"/>
    </row>
    <row r="48" spans="1:6" ht="15">
      <c r="A48" s="339" t="s">
        <v>15</v>
      </c>
      <c r="B48" s="301" t="s">
        <v>44</v>
      </c>
      <c r="C48" s="389">
        <v>70188</v>
      </c>
      <c r="D48" s="390">
        <v>44869</v>
      </c>
      <c r="E48" s="389">
        <v>73981</v>
      </c>
      <c r="F48" s="390">
        <v>44917</v>
      </c>
    </row>
    <row r="49" spans="1:6" ht="15">
      <c r="A49" s="339"/>
      <c r="B49" s="301" t="s">
        <v>45</v>
      </c>
      <c r="C49" s="389">
        <v>350189</v>
      </c>
      <c r="D49" s="390">
        <v>44886</v>
      </c>
      <c r="E49" s="389">
        <v>375530</v>
      </c>
      <c r="F49" s="390">
        <v>44908</v>
      </c>
    </row>
    <row r="50" spans="1:6" ht="15">
      <c r="A50" s="339"/>
      <c r="B50" s="301" t="s">
        <v>46</v>
      </c>
      <c r="C50" s="389">
        <v>950000</v>
      </c>
      <c r="D50" s="390">
        <v>44888</v>
      </c>
      <c r="E50" s="389">
        <v>997000</v>
      </c>
      <c r="F50" s="390">
        <v>44911</v>
      </c>
    </row>
    <row r="51" spans="1:6" ht="15">
      <c r="A51" s="341"/>
      <c r="B51" s="388" t="s">
        <v>5</v>
      </c>
      <c r="C51" s="391">
        <v>123249565</v>
      </c>
      <c r="D51" s="392">
        <v>44869</v>
      </c>
      <c r="E51" s="391">
        <v>104882369</v>
      </c>
      <c r="F51" s="392">
        <v>44908</v>
      </c>
    </row>
    <row r="52" spans="1:6" ht="15">
      <c r="A52" s="339"/>
      <c r="B52" s="316"/>
      <c r="C52" s="389"/>
      <c r="D52" s="390"/>
      <c r="E52" s="389"/>
      <c r="F52" s="390"/>
    </row>
    <row r="53" spans="1:6" ht="15">
      <c r="A53" s="339" t="s">
        <v>16</v>
      </c>
      <c r="B53" s="301" t="s">
        <v>44</v>
      </c>
      <c r="C53" s="389">
        <v>106101</v>
      </c>
      <c r="D53" s="390">
        <v>44895</v>
      </c>
      <c r="E53" s="389">
        <v>119397</v>
      </c>
      <c r="F53" s="390">
        <v>44910</v>
      </c>
    </row>
    <row r="54" spans="1:6" ht="15">
      <c r="A54" s="339"/>
      <c r="B54" s="301" t="s">
        <v>45</v>
      </c>
      <c r="C54" s="389">
        <v>664900</v>
      </c>
      <c r="D54" s="390">
        <v>44893</v>
      </c>
      <c r="E54" s="389">
        <v>741955</v>
      </c>
      <c r="F54" s="390">
        <v>44915</v>
      </c>
    </row>
    <row r="55" spans="1:6" ht="15">
      <c r="A55" s="339"/>
      <c r="B55" s="301" t="s">
        <v>46</v>
      </c>
      <c r="C55" s="389">
        <v>985000</v>
      </c>
      <c r="D55" s="390">
        <v>44893</v>
      </c>
      <c r="E55" s="389">
        <v>957664</v>
      </c>
      <c r="F55" s="390">
        <v>44896</v>
      </c>
    </row>
    <row r="56" spans="1:6" ht="15">
      <c r="A56" s="339"/>
      <c r="B56" s="388" t="s">
        <v>5</v>
      </c>
      <c r="C56" s="391">
        <v>150294018</v>
      </c>
      <c r="D56" s="392">
        <v>44869</v>
      </c>
      <c r="E56" s="391">
        <v>140811832</v>
      </c>
      <c r="F56" s="392">
        <v>44908</v>
      </c>
    </row>
    <row r="57" spans="1:6" ht="15">
      <c r="A57" s="339"/>
      <c r="B57" s="316"/>
      <c r="C57" s="389"/>
      <c r="D57" s="390"/>
      <c r="E57" s="389"/>
      <c r="F57" s="390"/>
    </row>
    <row r="58" spans="1:6" ht="15">
      <c r="A58" s="339" t="s">
        <v>17</v>
      </c>
      <c r="B58" s="301" t="s">
        <v>44</v>
      </c>
      <c r="C58" s="389">
        <v>3063</v>
      </c>
      <c r="D58" s="390">
        <v>44895</v>
      </c>
      <c r="E58" s="389">
        <v>3690</v>
      </c>
      <c r="F58" s="390">
        <v>44909</v>
      </c>
    </row>
    <row r="59" spans="1:6" ht="15">
      <c r="A59" s="339"/>
      <c r="B59" s="301" t="s">
        <v>45</v>
      </c>
      <c r="C59" s="389">
        <v>15781</v>
      </c>
      <c r="D59" s="390">
        <v>44880</v>
      </c>
      <c r="E59" s="389">
        <v>19000</v>
      </c>
      <c r="F59" s="390">
        <v>44909</v>
      </c>
    </row>
    <row r="60" spans="1:6" ht="15">
      <c r="A60" s="339"/>
      <c r="B60" s="301" t="s">
        <v>46</v>
      </c>
      <c r="C60" s="389">
        <v>221570</v>
      </c>
      <c r="D60" s="390">
        <v>44876</v>
      </c>
      <c r="E60" s="389">
        <v>207000</v>
      </c>
      <c r="F60" s="390">
        <v>44908</v>
      </c>
    </row>
    <row r="61" spans="1:6" ht="15">
      <c r="A61" s="339"/>
      <c r="B61" s="388" t="s">
        <v>5</v>
      </c>
      <c r="C61" s="391">
        <v>856495</v>
      </c>
      <c r="D61" s="392">
        <v>44867</v>
      </c>
      <c r="E61" s="391">
        <v>803692</v>
      </c>
      <c r="F61" s="392">
        <v>44908</v>
      </c>
    </row>
    <row r="62" spans="1:6" ht="15">
      <c r="A62" s="339"/>
      <c r="B62" s="316"/>
      <c r="C62" s="389"/>
      <c r="D62" s="390"/>
      <c r="E62" s="389"/>
      <c r="F62" s="390"/>
    </row>
    <row r="63" spans="1:6" ht="15">
      <c r="A63" s="339" t="s">
        <v>18</v>
      </c>
      <c r="B63" s="301" t="s">
        <v>44</v>
      </c>
      <c r="C63" s="389">
        <v>72569</v>
      </c>
      <c r="D63" s="390">
        <v>44867</v>
      </c>
      <c r="E63" s="389">
        <v>60387</v>
      </c>
      <c r="F63" s="390">
        <v>44909</v>
      </c>
    </row>
    <row r="64" spans="1:6" ht="15">
      <c r="A64" s="263"/>
      <c r="B64" s="301" t="s">
        <v>45</v>
      </c>
      <c r="C64" s="389">
        <v>289160</v>
      </c>
      <c r="D64" s="390">
        <v>44893</v>
      </c>
      <c r="E64" s="389">
        <v>300491</v>
      </c>
      <c r="F64" s="390">
        <v>44896</v>
      </c>
    </row>
    <row r="65" spans="1:6" ht="15">
      <c r="A65" s="263"/>
      <c r="B65" s="301" t="s">
        <v>46</v>
      </c>
      <c r="C65" s="389">
        <v>646193</v>
      </c>
      <c r="D65" s="390">
        <v>44867</v>
      </c>
      <c r="E65" s="389">
        <v>651518</v>
      </c>
      <c r="F65" s="390">
        <v>44909</v>
      </c>
    </row>
    <row r="66" spans="1:6" ht="15">
      <c r="A66" s="342"/>
      <c r="B66" s="388" t="s">
        <v>5</v>
      </c>
      <c r="C66" s="391">
        <v>123204507</v>
      </c>
      <c r="D66" s="392">
        <v>44869</v>
      </c>
      <c r="E66" s="391">
        <v>115674400</v>
      </c>
      <c r="F66" s="392">
        <v>44908</v>
      </c>
    </row>
    <row r="67" spans="1:6" ht="15">
      <c r="A67" s="263"/>
      <c r="B67" s="343"/>
      <c r="C67" s="389"/>
      <c r="D67" s="390"/>
      <c r="E67" s="389"/>
      <c r="F67" s="390"/>
    </row>
    <row r="68" spans="1:6" ht="15">
      <c r="A68" s="339" t="s">
        <v>19</v>
      </c>
      <c r="B68" s="301" t="s">
        <v>44</v>
      </c>
      <c r="C68" s="389">
        <v>2325232</v>
      </c>
      <c r="D68" s="390">
        <v>44866</v>
      </c>
      <c r="E68" s="389">
        <v>2228080</v>
      </c>
      <c r="F68" s="390">
        <v>44904</v>
      </c>
    </row>
    <row r="69" spans="2:6" ht="15">
      <c r="B69" s="301" t="s">
        <v>45</v>
      </c>
      <c r="C69" s="389">
        <v>2872147</v>
      </c>
      <c r="D69" s="390">
        <v>44866</v>
      </c>
      <c r="E69" s="389">
        <v>3268546</v>
      </c>
      <c r="F69" s="390">
        <v>44909</v>
      </c>
    </row>
    <row r="70" spans="1:6" ht="15">
      <c r="A70" s="263"/>
      <c r="B70" s="301" t="s">
        <v>46</v>
      </c>
      <c r="C70" s="389">
        <v>5362107</v>
      </c>
      <c r="D70" s="390">
        <v>44886</v>
      </c>
      <c r="E70" s="389">
        <v>5109239</v>
      </c>
      <c r="F70" s="390">
        <v>44914</v>
      </c>
    </row>
    <row r="71" spans="1:6" ht="15">
      <c r="A71" s="342"/>
      <c r="B71" s="388" t="s">
        <v>5</v>
      </c>
      <c r="C71" s="391">
        <v>4974518842</v>
      </c>
      <c r="D71" s="392">
        <v>44869</v>
      </c>
      <c r="E71" s="391">
        <v>4504217851</v>
      </c>
      <c r="F71" s="392">
        <v>44908</v>
      </c>
    </row>
    <row r="72" spans="1:6" ht="14.25">
      <c r="A72" s="343"/>
      <c r="B72" s="343"/>
      <c r="C72" s="389"/>
      <c r="D72" s="390"/>
      <c r="E72" s="389"/>
      <c r="F72" s="390"/>
    </row>
    <row r="73" spans="1:6" ht="15">
      <c r="A73" s="339" t="s">
        <v>20</v>
      </c>
      <c r="B73" s="301" t="s">
        <v>44</v>
      </c>
      <c r="C73" s="389">
        <v>1136794</v>
      </c>
      <c r="D73" s="390">
        <v>44882</v>
      </c>
      <c r="E73" s="389">
        <v>1090577</v>
      </c>
      <c r="F73" s="390">
        <v>44910</v>
      </c>
    </row>
    <row r="74" spans="1:6" ht="15">
      <c r="A74" s="263"/>
      <c r="B74" s="301" t="s">
        <v>45</v>
      </c>
      <c r="C74" s="389">
        <v>2542280</v>
      </c>
      <c r="D74" s="390">
        <v>44893</v>
      </c>
      <c r="E74" s="389">
        <v>2762898</v>
      </c>
      <c r="F74" s="390">
        <v>44909</v>
      </c>
    </row>
    <row r="75" spans="1:6" ht="15">
      <c r="A75" s="263"/>
      <c r="B75" s="301" t="s">
        <v>46</v>
      </c>
      <c r="C75" s="389">
        <v>3350094</v>
      </c>
      <c r="D75" s="390">
        <v>44887</v>
      </c>
      <c r="E75" s="389">
        <v>3115717</v>
      </c>
      <c r="F75" s="390">
        <v>44924</v>
      </c>
    </row>
    <row r="76" spans="1:6" ht="15">
      <c r="A76" s="342"/>
      <c r="B76" s="388" t="s">
        <v>5</v>
      </c>
      <c r="C76" s="391">
        <v>2785400</v>
      </c>
      <c r="D76" s="392">
        <v>44882</v>
      </c>
      <c r="E76" s="391">
        <v>2696794</v>
      </c>
      <c r="F76" s="392">
        <v>44910</v>
      </c>
    </row>
    <row r="77" spans="1:6" ht="14.25">
      <c r="A77" s="343"/>
      <c r="B77" s="343"/>
      <c r="C77" s="389"/>
      <c r="D77" s="390"/>
      <c r="E77" s="389"/>
      <c r="F77" s="390"/>
    </row>
    <row r="78" spans="1:6" ht="15">
      <c r="A78" s="339" t="s">
        <v>21</v>
      </c>
      <c r="B78" s="301" t="s">
        <v>44</v>
      </c>
      <c r="C78" s="389">
        <v>3823341</v>
      </c>
      <c r="D78" s="390">
        <v>44895</v>
      </c>
      <c r="E78" s="389">
        <v>3504828</v>
      </c>
      <c r="F78" s="390">
        <v>44918</v>
      </c>
    </row>
    <row r="79" spans="1:6" ht="15">
      <c r="A79" s="263"/>
      <c r="B79" s="301" t="s">
        <v>45</v>
      </c>
      <c r="C79" s="389">
        <v>4636232</v>
      </c>
      <c r="D79" s="390">
        <v>44873</v>
      </c>
      <c r="E79" s="389">
        <v>4327055</v>
      </c>
      <c r="F79" s="390">
        <v>44916</v>
      </c>
    </row>
    <row r="80" spans="1:6" ht="15">
      <c r="A80" s="263"/>
      <c r="B80" s="301" t="s">
        <v>46</v>
      </c>
      <c r="C80" s="389">
        <v>5563000</v>
      </c>
      <c r="D80" s="390">
        <v>44876</v>
      </c>
      <c r="E80" s="389">
        <v>6625428</v>
      </c>
      <c r="F80" s="390">
        <v>44917</v>
      </c>
    </row>
    <row r="81" spans="1:6" ht="15">
      <c r="A81" s="342"/>
      <c r="B81" s="388" t="s">
        <v>5</v>
      </c>
      <c r="C81" s="391">
        <v>9069253191</v>
      </c>
      <c r="D81" s="392">
        <v>44869</v>
      </c>
      <c r="E81" s="391">
        <v>8318660187</v>
      </c>
      <c r="F81" s="392">
        <v>44908</v>
      </c>
    </row>
    <row r="82" spans="1:6" ht="14.25">
      <c r="A82" s="343"/>
      <c r="B82" s="343"/>
      <c r="C82" s="389"/>
      <c r="D82" s="390"/>
      <c r="E82" s="389"/>
      <c r="F82" s="390"/>
    </row>
    <row r="83" spans="1:6" ht="15">
      <c r="A83" s="339" t="s">
        <v>22</v>
      </c>
      <c r="B83" s="301" t="s">
        <v>44</v>
      </c>
      <c r="C83" s="389">
        <v>2789376</v>
      </c>
      <c r="D83" s="390">
        <v>44888</v>
      </c>
      <c r="E83" s="389">
        <v>2884794</v>
      </c>
      <c r="F83" s="390">
        <v>44918</v>
      </c>
    </row>
    <row r="84" spans="1:6" ht="15">
      <c r="A84" s="263"/>
      <c r="B84" s="301" t="s">
        <v>45</v>
      </c>
      <c r="C84" s="389">
        <v>3594613</v>
      </c>
      <c r="D84" s="390">
        <v>44875</v>
      </c>
      <c r="E84" s="389">
        <v>3571310</v>
      </c>
      <c r="F84" s="390">
        <v>44918</v>
      </c>
    </row>
    <row r="85" spans="1:6" ht="15">
      <c r="A85" s="263"/>
      <c r="B85" s="301" t="s">
        <v>46</v>
      </c>
      <c r="C85" s="389">
        <v>5098687</v>
      </c>
      <c r="D85" s="390">
        <v>44869</v>
      </c>
      <c r="E85" s="389">
        <v>4672720</v>
      </c>
      <c r="F85" s="390">
        <v>44896</v>
      </c>
    </row>
    <row r="86" spans="1:6" ht="15">
      <c r="A86" s="342"/>
      <c r="B86" s="388" t="s">
        <v>5</v>
      </c>
      <c r="C86" s="391">
        <v>7381489668</v>
      </c>
      <c r="D86" s="392">
        <v>44869</v>
      </c>
      <c r="E86" s="391">
        <v>6712997632</v>
      </c>
      <c r="F86" s="392">
        <v>44908</v>
      </c>
    </row>
    <row r="87" spans="1:6" ht="14.25">
      <c r="A87" s="343"/>
      <c r="B87" s="343"/>
      <c r="C87" s="389"/>
      <c r="D87" s="390"/>
      <c r="E87" s="389"/>
      <c r="F87" s="390"/>
    </row>
    <row r="88" spans="1:6" ht="15">
      <c r="A88" s="339" t="s">
        <v>23</v>
      </c>
      <c r="B88" s="301" t="s">
        <v>44</v>
      </c>
      <c r="C88" s="389">
        <v>1820612</v>
      </c>
      <c r="D88" s="390">
        <v>44888</v>
      </c>
      <c r="E88" s="389">
        <v>1672890</v>
      </c>
      <c r="F88" s="390">
        <v>44918</v>
      </c>
    </row>
    <row r="89" spans="1:6" ht="15">
      <c r="A89" s="263"/>
      <c r="B89" s="301" t="s">
        <v>45</v>
      </c>
      <c r="C89" s="389">
        <v>2304651</v>
      </c>
      <c r="D89" s="390">
        <v>44894</v>
      </c>
      <c r="E89" s="389">
        <v>2319050</v>
      </c>
      <c r="F89" s="390">
        <v>44914</v>
      </c>
    </row>
    <row r="90" spans="1:6" ht="15">
      <c r="A90" s="263"/>
      <c r="B90" s="301" t="s">
        <v>46</v>
      </c>
      <c r="C90" s="389">
        <v>3858918</v>
      </c>
      <c r="D90" s="390">
        <v>44875</v>
      </c>
      <c r="E90" s="389">
        <v>3916375</v>
      </c>
      <c r="F90" s="390">
        <v>44896</v>
      </c>
    </row>
    <row r="91" spans="1:6" ht="15">
      <c r="A91" s="342"/>
      <c r="B91" s="388" t="s">
        <v>5</v>
      </c>
      <c r="C91" s="391">
        <v>4981724305</v>
      </c>
      <c r="D91" s="392">
        <v>44869</v>
      </c>
      <c r="E91" s="391">
        <v>4278014720</v>
      </c>
      <c r="F91" s="392">
        <v>44908</v>
      </c>
    </row>
    <row r="92" spans="1:6" ht="14.25">
      <c r="A92" s="343"/>
      <c r="B92" s="343"/>
      <c r="C92" s="389"/>
      <c r="D92" s="390"/>
      <c r="E92" s="389"/>
      <c r="F92" s="390"/>
    </row>
    <row r="93" spans="1:6" ht="15">
      <c r="A93" s="339" t="s">
        <v>24</v>
      </c>
      <c r="B93" s="301" t="s">
        <v>44</v>
      </c>
      <c r="C93" s="389">
        <v>949262</v>
      </c>
      <c r="D93" s="390">
        <v>44882</v>
      </c>
      <c r="E93" s="389">
        <v>906829</v>
      </c>
      <c r="F93" s="390">
        <v>44910</v>
      </c>
    </row>
    <row r="94" spans="1:6" ht="15">
      <c r="A94" s="263"/>
      <c r="B94" s="301" t="s">
        <v>45</v>
      </c>
      <c r="C94" s="389">
        <v>2106800</v>
      </c>
      <c r="D94" s="390">
        <v>44873</v>
      </c>
      <c r="E94" s="389">
        <v>2117640</v>
      </c>
      <c r="F94" s="390">
        <v>44896</v>
      </c>
    </row>
    <row r="95" spans="1:6" ht="15">
      <c r="A95" s="263"/>
      <c r="B95" s="301" t="s">
        <v>46</v>
      </c>
      <c r="C95" s="389">
        <v>3719874</v>
      </c>
      <c r="D95" s="390">
        <v>44875</v>
      </c>
      <c r="E95" s="389">
        <v>3754596</v>
      </c>
      <c r="F95" s="390">
        <v>44896</v>
      </c>
    </row>
    <row r="96" spans="1:6" ht="15">
      <c r="A96" s="342"/>
      <c r="B96" s="388" t="s">
        <v>5</v>
      </c>
      <c r="C96" s="391">
        <v>2157906</v>
      </c>
      <c r="D96" s="392">
        <v>44882</v>
      </c>
      <c r="E96" s="391">
        <v>2051484</v>
      </c>
      <c r="F96" s="392">
        <v>44910</v>
      </c>
    </row>
    <row r="97" spans="1:6" ht="14.25">
      <c r="A97" s="343"/>
      <c r="B97" s="343"/>
      <c r="C97" s="389"/>
      <c r="D97" s="390"/>
      <c r="E97" s="389"/>
      <c r="F97" s="390"/>
    </row>
    <row r="98" spans="1:6" ht="15">
      <c r="A98" s="339" t="s">
        <v>25</v>
      </c>
      <c r="B98" s="301" t="s">
        <v>44</v>
      </c>
      <c r="C98" s="389">
        <v>2093175</v>
      </c>
      <c r="D98" s="390">
        <v>44895</v>
      </c>
      <c r="E98" s="389">
        <v>2181802</v>
      </c>
      <c r="F98" s="390">
        <v>44896</v>
      </c>
    </row>
    <row r="99" spans="1:6" ht="15">
      <c r="A99" s="263"/>
      <c r="B99" s="301" t="s">
        <v>45</v>
      </c>
      <c r="C99" s="389">
        <v>2333478</v>
      </c>
      <c r="D99" s="390">
        <v>44872</v>
      </c>
      <c r="E99" s="389">
        <v>2378914</v>
      </c>
      <c r="F99" s="390">
        <v>44900</v>
      </c>
    </row>
    <row r="100" spans="1:6" ht="15">
      <c r="A100" s="263"/>
      <c r="B100" s="301" t="s">
        <v>46</v>
      </c>
      <c r="C100" s="389">
        <v>15620427</v>
      </c>
      <c r="D100" s="390">
        <v>44895</v>
      </c>
      <c r="E100" s="389">
        <v>7172000</v>
      </c>
      <c r="F100" s="390">
        <v>44907</v>
      </c>
    </row>
    <row r="101" spans="1:6" ht="15">
      <c r="A101" s="342"/>
      <c r="B101" s="388" t="s">
        <v>5</v>
      </c>
      <c r="C101" s="391">
        <v>15996071959</v>
      </c>
      <c r="D101" s="392">
        <v>44869</v>
      </c>
      <c r="E101" s="391">
        <v>15320220930</v>
      </c>
      <c r="F101" s="392">
        <v>44908</v>
      </c>
    </row>
    <row r="102" spans="1:6" ht="14.25">
      <c r="A102" s="343"/>
      <c r="B102" s="343"/>
      <c r="C102" s="389"/>
      <c r="D102" s="390"/>
      <c r="E102" s="389"/>
      <c r="F102" s="390"/>
    </row>
    <row r="103" spans="1:6" ht="15">
      <c r="A103" s="339" t="s">
        <v>26</v>
      </c>
      <c r="B103" s="301" t="s">
        <v>44</v>
      </c>
      <c r="C103" s="389">
        <v>3285279</v>
      </c>
      <c r="D103" s="390">
        <v>44880</v>
      </c>
      <c r="E103" s="389">
        <v>2382623</v>
      </c>
      <c r="F103" s="390">
        <v>44922</v>
      </c>
    </row>
    <row r="104" spans="1:6" ht="15">
      <c r="A104" s="263"/>
      <c r="B104" s="301" t="s">
        <v>45</v>
      </c>
      <c r="C104" s="389">
        <v>8681536</v>
      </c>
      <c r="D104" s="390">
        <v>44894</v>
      </c>
      <c r="E104" s="389">
        <v>8294641</v>
      </c>
      <c r="F104" s="390">
        <v>44896</v>
      </c>
    </row>
    <row r="105" spans="1:6" ht="15">
      <c r="A105" s="263"/>
      <c r="B105" s="301" t="s">
        <v>46</v>
      </c>
      <c r="C105" s="389">
        <v>18855000</v>
      </c>
      <c r="D105" s="390">
        <v>44880</v>
      </c>
      <c r="E105" s="389">
        <v>14035000</v>
      </c>
      <c r="F105" s="390">
        <v>44911</v>
      </c>
    </row>
    <row r="106" spans="1:6" ht="15">
      <c r="A106" s="342"/>
      <c r="B106" s="388" t="s">
        <v>5</v>
      </c>
      <c r="C106" s="391">
        <v>9493421366</v>
      </c>
      <c r="D106" s="392">
        <v>44869</v>
      </c>
      <c r="E106" s="391">
        <v>8831272988</v>
      </c>
      <c r="F106" s="392">
        <v>44908</v>
      </c>
    </row>
    <row r="107" spans="1:6" ht="14.25">
      <c r="A107" s="343"/>
      <c r="B107" s="343"/>
      <c r="C107" s="389"/>
      <c r="D107" s="390"/>
      <c r="E107" s="389"/>
      <c r="F107" s="390"/>
    </row>
    <row r="108" spans="1:6" ht="15">
      <c r="A108" s="339" t="s">
        <v>27</v>
      </c>
      <c r="B108" s="301" t="s">
        <v>44</v>
      </c>
      <c r="C108" s="389">
        <v>1050217</v>
      </c>
      <c r="D108" s="390">
        <v>44888</v>
      </c>
      <c r="E108" s="389">
        <v>1043904</v>
      </c>
      <c r="F108" s="390">
        <v>44903</v>
      </c>
    </row>
    <row r="109" spans="1:6" ht="15">
      <c r="A109" s="263"/>
      <c r="B109" s="301" t="s">
        <v>45</v>
      </c>
      <c r="C109" s="389">
        <v>1387330</v>
      </c>
      <c r="D109" s="390">
        <v>44888</v>
      </c>
      <c r="E109" s="389">
        <v>1552380</v>
      </c>
      <c r="F109" s="390">
        <v>44901</v>
      </c>
    </row>
    <row r="110" spans="1:6" ht="15">
      <c r="A110" s="263"/>
      <c r="B110" s="301" t="s">
        <v>46</v>
      </c>
      <c r="C110" s="389">
        <v>2967496</v>
      </c>
      <c r="D110" s="390">
        <v>44888</v>
      </c>
      <c r="E110" s="389">
        <v>3055333</v>
      </c>
      <c r="F110" s="390">
        <v>44901</v>
      </c>
    </row>
    <row r="111" spans="1:6" ht="15">
      <c r="A111" s="342"/>
      <c r="B111" s="388" t="s">
        <v>5</v>
      </c>
      <c r="C111" s="391">
        <v>2868324</v>
      </c>
      <c r="D111" s="392">
        <v>44882</v>
      </c>
      <c r="E111" s="391">
        <v>2707181</v>
      </c>
      <c r="F111" s="392">
        <v>44896</v>
      </c>
    </row>
    <row r="112" spans="1:6" ht="14.25">
      <c r="A112" s="345"/>
      <c r="B112" s="345"/>
      <c r="C112" s="389"/>
      <c r="D112" s="390"/>
      <c r="E112" s="389"/>
      <c r="F112" s="390"/>
    </row>
    <row r="113" spans="1:6" ht="15">
      <c r="A113" s="339" t="s">
        <v>28</v>
      </c>
      <c r="B113" s="387" t="s">
        <v>44</v>
      </c>
      <c r="C113" s="389">
        <v>1978390</v>
      </c>
      <c r="D113" s="390">
        <v>44867</v>
      </c>
      <c r="E113" s="389">
        <v>1757686</v>
      </c>
      <c r="F113" s="390">
        <v>44896</v>
      </c>
    </row>
    <row r="114" spans="1:6" ht="15">
      <c r="A114" s="339"/>
      <c r="B114" s="301" t="s">
        <v>45</v>
      </c>
      <c r="C114" s="389">
        <v>2724734</v>
      </c>
      <c r="D114" s="390">
        <v>44876</v>
      </c>
      <c r="E114" s="389">
        <v>2858819</v>
      </c>
      <c r="F114" s="390">
        <v>44917</v>
      </c>
    </row>
    <row r="115" spans="1:6" ht="15">
      <c r="A115" s="339"/>
      <c r="B115" s="301" t="s">
        <v>46</v>
      </c>
      <c r="C115" s="389">
        <v>3788000</v>
      </c>
      <c r="D115" s="390">
        <v>44875</v>
      </c>
      <c r="E115" s="389">
        <v>3675159</v>
      </c>
      <c r="F115" s="390">
        <v>44901</v>
      </c>
    </row>
    <row r="116" spans="1:6" ht="15">
      <c r="A116" s="339"/>
      <c r="B116" s="388" t="s">
        <v>5</v>
      </c>
      <c r="C116" s="391">
        <v>9340647664</v>
      </c>
      <c r="D116" s="392">
        <v>44876</v>
      </c>
      <c r="E116" s="391">
        <v>9608713529</v>
      </c>
      <c r="F116" s="392">
        <v>44908</v>
      </c>
    </row>
    <row r="117" spans="1:6" ht="14.25">
      <c r="A117" s="345"/>
      <c r="B117" s="345"/>
      <c r="C117" s="389"/>
      <c r="D117" s="390"/>
      <c r="E117" s="389"/>
      <c r="F117" s="390"/>
    </row>
    <row r="118" spans="1:6" ht="15">
      <c r="A118" s="339" t="s">
        <v>29</v>
      </c>
      <c r="B118" s="387" t="s">
        <v>44</v>
      </c>
      <c r="C118" s="389">
        <v>973578</v>
      </c>
      <c r="D118" s="390">
        <v>44873</v>
      </c>
      <c r="E118" s="389">
        <v>964205</v>
      </c>
      <c r="F118" s="390">
        <v>44916</v>
      </c>
    </row>
    <row r="119" spans="1:6" ht="15">
      <c r="A119" s="339"/>
      <c r="B119" s="301" t="s">
        <v>45</v>
      </c>
      <c r="C119" s="389">
        <v>2047599</v>
      </c>
      <c r="D119" s="390">
        <v>44883</v>
      </c>
      <c r="E119" s="389">
        <v>1258987</v>
      </c>
      <c r="F119" s="390">
        <v>44918</v>
      </c>
    </row>
    <row r="120" spans="1:6" ht="15">
      <c r="A120" s="339"/>
      <c r="B120" s="301" t="s">
        <v>46</v>
      </c>
      <c r="C120" s="389">
        <v>3133802</v>
      </c>
      <c r="D120" s="390">
        <v>44883</v>
      </c>
      <c r="E120" s="389">
        <v>2709000</v>
      </c>
      <c r="F120" s="390">
        <v>44923</v>
      </c>
    </row>
    <row r="121" spans="1:6" ht="15">
      <c r="A121" s="339"/>
      <c r="B121" s="388" t="s">
        <v>5</v>
      </c>
      <c r="C121" s="391">
        <v>33311363</v>
      </c>
      <c r="D121" s="392">
        <v>44882</v>
      </c>
      <c r="E121" s="391">
        <v>43689425</v>
      </c>
      <c r="F121" s="392">
        <v>44917</v>
      </c>
    </row>
    <row r="122" spans="1:6" ht="14.25">
      <c r="A122" s="345"/>
      <c r="B122" s="345"/>
      <c r="C122" s="389"/>
      <c r="D122" s="390"/>
      <c r="E122" s="389"/>
      <c r="F122" s="390"/>
    </row>
    <row r="123" spans="1:6" ht="15">
      <c r="A123" s="339" t="s">
        <v>30</v>
      </c>
      <c r="B123" s="387" t="s">
        <v>44</v>
      </c>
      <c r="C123" s="389">
        <v>1465974</v>
      </c>
      <c r="D123" s="390">
        <v>44867</v>
      </c>
      <c r="E123" s="389">
        <v>1207420</v>
      </c>
      <c r="F123" s="390">
        <v>44902</v>
      </c>
    </row>
    <row r="124" spans="1:6" ht="15">
      <c r="A124" s="339"/>
      <c r="B124" s="301" t="s">
        <v>45</v>
      </c>
      <c r="C124" s="389">
        <v>2678377</v>
      </c>
      <c r="D124" s="390">
        <v>44866</v>
      </c>
      <c r="E124" s="389">
        <v>2817106</v>
      </c>
      <c r="F124" s="390">
        <v>44917</v>
      </c>
    </row>
    <row r="125" spans="1:6" ht="15">
      <c r="A125" s="339"/>
      <c r="B125" s="301" t="s">
        <v>46</v>
      </c>
      <c r="C125" s="389">
        <v>3306367</v>
      </c>
      <c r="D125" s="390">
        <v>44883</v>
      </c>
      <c r="E125" s="389">
        <v>2970607</v>
      </c>
      <c r="F125" s="390">
        <v>44907</v>
      </c>
    </row>
    <row r="126" spans="1:6" ht="15">
      <c r="A126" s="339"/>
      <c r="B126" s="388" t="s">
        <v>5</v>
      </c>
      <c r="C126" s="391">
        <v>6954506757</v>
      </c>
      <c r="D126" s="392">
        <v>44876</v>
      </c>
      <c r="E126" s="391">
        <v>6746211536</v>
      </c>
      <c r="F126" s="392">
        <v>44908</v>
      </c>
    </row>
    <row r="127" spans="1:6" ht="14.25">
      <c r="A127" s="345"/>
      <c r="B127" s="345"/>
      <c r="C127" s="389"/>
      <c r="D127" s="390"/>
      <c r="E127" s="389"/>
      <c r="F127" s="390"/>
    </row>
    <row r="128" spans="1:6" ht="15">
      <c r="A128" s="339" t="s">
        <v>31</v>
      </c>
      <c r="B128" s="387" t="s">
        <v>44</v>
      </c>
      <c r="C128" s="389">
        <v>973656</v>
      </c>
      <c r="D128" s="390">
        <v>44873</v>
      </c>
      <c r="E128" s="389">
        <v>964038</v>
      </c>
      <c r="F128" s="390">
        <v>44916</v>
      </c>
    </row>
    <row r="129" spans="1:6" ht="15">
      <c r="A129" s="339"/>
      <c r="B129" s="301" t="s">
        <v>45</v>
      </c>
      <c r="C129" s="389">
        <v>1462942</v>
      </c>
      <c r="D129" s="390">
        <v>44869</v>
      </c>
      <c r="E129" s="389">
        <v>2693974</v>
      </c>
      <c r="F129" s="390">
        <v>44900</v>
      </c>
    </row>
    <row r="130" spans="1:6" ht="15">
      <c r="A130" s="339"/>
      <c r="B130" s="301" t="s">
        <v>46</v>
      </c>
      <c r="C130" s="389">
        <v>2113790</v>
      </c>
      <c r="D130" s="390">
        <v>44869</v>
      </c>
      <c r="E130" s="389">
        <v>3110524</v>
      </c>
      <c r="F130" s="390">
        <v>44900</v>
      </c>
    </row>
    <row r="131" spans="1:6" ht="15">
      <c r="A131" s="339"/>
      <c r="B131" s="388" t="s">
        <v>5</v>
      </c>
      <c r="C131" s="391">
        <v>1833676</v>
      </c>
      <c r="D131" s="392">
        <v>44887</v>
      </c>
      <c r="E131" s="391">
        <v>1902214</v>
      </c>
      <c r="F131" s="392">
        <v>44903</v>
      </c>
    </row>
    <row r="132" spans="1:6" ht="14.25">
      <c r="A132" s="345"/>
      <c r="B132" s="345"/>
      <c r="C132" s="389"/>
      <c r="D132" s="390"/>
      <c r="E132" s="389"/>
      <c r="F132" s="390"/>
    </row>
    <row r="133" spans="1:6" ht="15">
      <c r="A133" s="339" t="s">
        <v>32</v>
      </c>
      <c r="B133" s="387" t="s">
        <v>44</v>
      </c>
      <c r="C133" s="389">
        <v>1934448</v>
      </c>
      <c r="D133" s="390">
        <v>44867</v>
      </c>
      <c r="E133" s="389">
        <v>1872889</v>
      </c>
      <c r="F133" s="390">
        <v>44909</v>
      </c>
    </row>
    <row r="134" spans="1:6" ht="15">
      <c r="A134" s="339"/>
      <c r="B134" s="301" t="s">
        <v>45</v>
      </c>
      <c r="C134" s="389">
        <v>2991229</v>
      </c>
      <c r="D134" s="390">
        <v>44883</v>
      </c>
      <c r="E134" s="389">
        <v>3423740</v>
      </c>
      <c r="F134" s="390">
        <v>44917</v>
      </c>
    </row>
    <row r="135" spans="1:6" ht="15">
      <c r="A135" s="339"/>
      <c r="B135" s="301" t="s">
        <v>46</v>
      </c>
      <c r="C135" s="389">
        <v>3715533</v>
      </c>
      <c r="D135" s="390">
        <v>44883</v>
      </c>
      <c r="E135" s="389">
        <v>3864616</v>
      </c>
      <c r="F135" s="390">
        <v>44901</v>
      </c>
    </row>
    <row r="136" spans="1:6" ht="15">
      <c r="A136" s="339"/>
      <c r="B136" s="388" t="s">
        <v>5</v>
      </c>
      <c r="C136" s="391">
        <v>9303967336</v>
      </c>
      <c r="D136" s="392">
        <v>44882</v>
      </c>
      <c r="E136" s="391">
        <v>9512851768</v>
      </c>
      <c r="F136" s="392">
        <v>44908</v>
      </c>
    </row>
    <row r="137" spans="1:6" ht="14.25">
      <c r="A137" s="345"/>
      <c r="B137" s="345"/>
      <c r="C137" s="389"/>
      <c r="D137" s="390"/>
      <c r="E137" s="389"/>
      <c r="F137" s="390"/>
    </row>
    <row r="138" spans="1:6" ht="15">
      <c r="A138" s="339" t="s">
        <v>33</v>
      </c>
      <c r="B138" s="387" t="s">
        <v>44</v>
      </c>
      <c r="C138" s="389">
        <v>971917</v>
      </c>
      <c r="D138" s="390">
        <v>44890</v>
      </c>
      <c r="E138" s="389">
        <v>967744</v>
      </c>
      <c r="F138" s="390">
        <v>44918</v>
      </c>
    </row>
    <row r="139" spans="1:6" ht="15">
      <c r="A139" s="339"/>
      <c r="B139" s="301" t="s">
        <v>45</v>
      </c>
      <c r="C139" s="389">
        <v>1570270</v>
      </c>
      <c r="D139" s="390">
        <v>44881</v>
      </c>
      <c r="E139" s="389">
        <v>2225570</v>
      </c>
      <c r="F139" s="390">
        <v>44900</v>
      </c>
    </row>
    <row r="140" spans="1:6" ht="15">
      <c r="A140" s="339"/>
      <c r="B140" s="301" t="s">
        <v>46</v>
      </c>
      <c r="C140" s="389">
        <v>2566000</v>
      </c>
      <c r="D140" s="390">
        <v>44881</v>
      </c>
      <c r="E140" s="389">
        <v>2801869</v>
      </c>
      <c r="F140" s="390">
        <v>44900</v>
      </c>
    </row>
    <row r="141" spans="1:6" ht="15">
      <c r="A141" s="339"/>
      <c r="B141" s="388" t="s">
        <v>5</v>
      </c>
      <c r="C141" s="391">
        <v>13558500</v>
      </c>
      <c r="D141" s="392">
        <v>44876</v>
      </c>
      <c r="E141" s="391">
        <v>14525407</v>
      </c>
      <c r="F141" s="392">
        <v>44897</v>
      </c>
    </row>
    <row r="142" spans="1:6" ht="14.25">
      <c r="A142" s="345"/>
      <c r="B142" s="345"/>
      <c r="C142" s="389"/>
      <c r="D142" s="390"/>
      <c r="E142" s="389"/>
      <c r="F142" s="390"/>
    </row>
    <row r="143" spans="1:6" ht="15">
      <c r="A143" s="339" t="s">
        <v>34</v>
      </c>
      <c r="B143" s="387" t="s">
        <v>44</v>
      </c>
      <c r="C143" s="389">
        <v>1351971</v>
      </c>
      <c r="D143" s="390">
        <v>44867</v>
      </c>
      <c r="E143" s="389">
        <v>1243987</v>
      </c>
      <c r="F143" s="390">
        <v>44925</v>
      </c>
    </row>
    <row r="144" spans="1:6" ht="15">
      <c r="A144" s="339"/>
      <c r="B144" s="301" t="s">
        <v>45</v>
      </c>
      <c r="C144" s="389">
        <v>2814080</v>
      </c>
      <c r="D144" s="390">
        <v>44883</v>
      </c>
      <c r="E144" s="389">
        <v>3266262</v>
      </c>
      <c r="F144" s="390">
        <v>44917</v>
      </c>
    </row>
    <row r="145" spans="1:6" ht="15">
      <c r="A145" s="339"/>
      <c r="B145" s="301" t="s">
        <v>46</v>
      </c>
      <c r="C145" s="389">
        <v>3607333</v>
      </c>
      <c r="D145" s="390">
        <v>44867</v>
      </c>
      <c r="E145" s="389">
        <v>3788699</v>
      </c>
      <c r="F145" s="390">
        <v>44900</v>
      </c>
    </row>
    <row r="146" spans="1:6" ht="15">
      <c r="A146" s="339"/>
      <c r="B146" s="388" t="s">
        <v>5</v>
      </c>
      <c r="C146" s="391">
        <v>6302658325</v>
      </c>
      <c r="D146" s="392">
        <v>44882</v>
      </c>
      <c r="E146" s="391">
        <v>6347797095</v>
      </c>
      <c r="F146" s="392">
        <v>44908</v>
      </c>
    </row>
    <row r="147" spans="1:6" ht="14.25">
      <c r="A147" s="345"/>
      <c r="B147" s="345"/>
      <c r="C147" s="389"/>
      <c r="D147" s="390"/>
      <c r="E147" s="389"/>
      <c r="F147" s="390"/>
    </row>
    <row r="148" spans="1:6" ht="15">
      <c r="A148" s="339" t="s">
        <v>35</v>
      </c>
      <c r="B148" s="387" t="s">
        <v>44</v>
      </c>
      <c r="C148" s="389">
        <v>969046</v>
      </c>
      <c r="D148" s="390">
        <v>44890</v>
      </c>
      <c r="E148" s="389">
        <v>967774</v>
      </c>
      <c r="F148" s="390">
        <v>44918</v>
      </c>
    </row>
    <row r="149" spans="1:6" ht="15">
      <c r="A149" s="339"/>
      <c r="B149" s="301" t="s">
        <v>45</v>
      </c>
      <c r="C149" s="389">
        <v>1606448</v>
      </c>
      <c r="D149" s="390">
        <v>44894</v>
      </c>
      <c r="E149" s="389">
        <v>1433057</v>
      </c>
      <c r="F149" s="390">
        <v>44900</v>
      </c>
    </row>
    <row r="150" spans="1:6" ht="15">
      <c r="A150" s="339"/>
      <c r="B150" s="301" t="s">
        <v>46</v>
      </c>
      <c r="C150" s="389">
        <v>2968867</v>
      </c>
      <c r="D150" s="390">
        <v>44894</v>
      </c>
      <c r="E150" s="389">
        <v>2100000</v>
      </c>
      <c r="F150" s="390">
        <v>44907</v>
      </c>
    </row>
    <row r="151" spans="1:6" ht="15">
      <c r="A151" s="339"/>
      <c r="B151" s="388" t="s">
        <v>5</v>
      </c>
      <c r="C151" s="391">
        <v>1663079</v>
      </c>
      <c r="D151" s="392">
        <v>44890</v>
      </c>
      <c r="E151" s="391">
        <v>1685170</v>
      </c>
      <c r="F151" s="392">
        <v>44903</v>
      </c>
    </row>
    <row r="152" spans="1:6" ht="14.25">
      <c r="A152" s="345"/>
      <c r="B152" s="345"/>
      <c r="C152" s="389"/>
      <c r="D152" s="390"/>
      <c r="E152" s="389"/>
      <c r="F152" s="390"/>
    </row>
    <row r="153" spans="1:6" ht="15">
      <c r="A153" s="339" t="s">
        <v>36</v>
      </c>
      <c r="B153" s="387" t="s">
        <v>44</v>
      </c>
      <c r="C153" s="389">
        <v>1596706</v>
      </c>
      <c r="D153" s="390">
        <v>44867</v>
      </c>
      <c r="E153" s="389">
        <v>1197773</v>
      </c>
      <c r="F153" s="390">
        <v>44896</v>
      </c>
    </row>
    <row r="154" spans="1:6" ht="15">
      <c r="A154" s="339"/>
      <c r="B154" s="301" t="s">
        <v>45</v>
      </c>
      <c r="C154" s="389">
        <v>2302350</v>
      </c>
      <c r="D154" s="390">
        <v>44883</v>
      </c>
      <c r="E154" s="389">
        <v>2105542</v>
      </c>
      <c r="F154" s="390">
        <v>44897</v>
      </c>
    </row>
    <row r="155" spans="1:6" ht="15">
      <c r="A155" s="339"/>
      <c r="B155" s="301" t="s">
        <v>46</v>
      </c>
      <c r="C155" s="389">
        <v>3209303</v>
      </c>
      <c r="D155" s="390">
        <v>44876</v>
      </c>
      <c r="E155" s="389">
        <v>2560900</v>
      </c>
      <c r="F155" s="390">
        <v>44896</v>
      </c>
    </row>
    <row r="156" spans="1:6" ht="15">
      <c r="A156" s="339"/>
      <c r="B156" s="388" t="s">
        <v>5</v>
      </c>
      <c r="C156" s="391">
        <v>4185269058</v>
      </c>
      <c r="D156" s="392">
        <v>44876</v>
      </c>
      <c r="E156" s="391">
        <v>3552055171</v>
      </c>
      <c r="F156" s="392">
        <v>44896</v>
      </c>
    </row>
    <row r="157" spans="1:6" ht="14.25">
      <c r="A157" s="345"/>
      <c r="B157" s="345"/>
      <c r="C157" s="389"/>
      <c r="D157" s="390"/>
      <c r="E157" s="389"/>
      <c r="F157" s="390"/>
    </row>
    <row r="158" spans="1:6" ht="15">
      <c r="A158" s="339" t="s">
        <v>37</v>
      </c>
      <c r="B158" s="387" t="s">
        <v>44</v>
      </c>
      <c r="C158" s="389">
        <v>932114</v>
      </c>
      <c r="D158" s="390">
        <v>44890</v>
      </c>
      <c r="E158" s="389">
        <v>888587</v>
      </c>
      <c r="F158" s="390">
        <v>44897</v>
      </c>
    </row>
    <row r="159" spans="1:6" ht="15">
      <c r="A159" s="339"/>
      <c r="B159" s="301" t="s">
        <v>45</v>
      </c>
      <c r="C159" s="389">
        <v>1768681</v>
      </c>
      <c r="D159" s="390">
        <v>44886</v>
      </c>
      <c r="E159" s="389">
        <v>1123988</v>
      </c>
      <c r="F159" s="390">
        <v>44897</v>
      </c>
    </row>
    <row r="160" spans="1:6" ht="15">
      <c r="A160" s="339"/>
      <c r="B160" s="301" t="s">
        <v>46</v>
      </c>
      <c r="C160" s="389">
        <v>2620000</v>
      </c>
      <c r="D160" s="390">
        <v>44886</v>
      </c>
      <c r="E160" s="389">
        <v>1247605</v>
      </c>
      <c r="F160" s="390">
        <v>44897</v>
      </c>
    </row>
    <row r="161" spans="1:6" ht="15">
      <c r="A161" s="339"/>
      <c r="B161" s="388" t="s">
        <v>5</v>
      </c>
      <c r="C161" s="391">
        <v>2303376</v>
      </c>
      <c r="D161" s="392">
        <v>44876</v>
      </c>
      <c r="E161" s="391">
        <v>2069049</v>
      </c>
      <c r="F161" s="392">
        <v>44897</v>
      </c>
    </row>
    <row r="162" spans="1:6" ht="14.25">
      <c r="A162" s="345"/>
      <c r="B162" s="345"/>
      <c r="C162" s="389"/>
      <c r="D162" s="390"/>
      <c r="E162" s="389"/>
      <c r="F162" s="390"/>
    </row>
    <row r="163" spans="1:6" ht="15">
      <c r="A163" s="339" t="s">
        <v>38</v>
      </c>
      <c r="B163" s="387" t="s">
        <v>44</v>
      </c>
      <c r="C163" s="389">
        <v>1259723</v>
      </c>
      <c r="D163" s="390">
        <v>44867</v>
      </c>
      <c r="E163" s="389">
        <v>937923</v>
      </c>
      <c r="F163" s="390">
        <v>44897</v>
      </c>
    </row>
    <row r="164" spans="1:6" ht="15">
      <c r="A164" s="339"/>
      <c r="B164" s="301" t="s">
        <v>45</v>
      </c>
      <c r="C164" s="389">
        <v>2645950</v>
      </c>
      <c r="D164" s="390">
        <v>44869</v>
      </c>
      <c r="E164" s="389">
        <v>2261380</v>
      </c>
      <c r="F164" s="390">
        <v>44897</v>
      </c>
    </row>
    <row r="165" spans="1:6" ht="15">
      <c r="A165" s="339"/>
      <c r="B165" s="301" t="s">
        <v>46</v>
      </c>
      <c r="C165" s="389">
        <v>3077093</v>
      </c>
      <c r="D165" s="390">
        <v>44866</v>
      </c>
      <c r="E165" s="389">
        <v>2983000</v>
      </c>
      <c r="F165" s="390">
        <v>44896</v>
      </c>
    </row>
    <row r="166" spans="1:6" ht="15">
      <c r="A166" s="339"/>
      <c r="B166" s="388" t="s">
        <v>5</v>
      </c>
      <c r="C166" s="391">
        <v>3245210954</v>
      </c>
      <c r="D166" s="392">
        <v>44876</v>
      </c>
      <c r="E166" s="391">
        <v>2736362369</v>
      </c>
      <c r="F166" s="392">
        <v>44896</v>
      </c>
    </row>
    <row r="167" spans="1:6" ht="14.25">
      <c r="A167" s="345"/>
      <c r="B167" s="345"/>
      <c r="C167" s="389"/>
      <c r="D167" s="390"/>
      <c r="E167" s="389"/>
      <c r="F167" s="390"/>
    </row>
    <row r="168" spans="1:6" ht="15">
      <c r="A168" s="339" t="s">
        <v>39</v>
      </c>
      <c r="B168" s="387" t="s">
        <v>44</v>
      </c>
      <c r="C168" s="389">
        <v>930796</v>
      </c>
      <c r="D168" s="390">
        <v>44890</v>
      </c>
      <c r="E168" s="389">
        <v>887903</v>
      </c>
      <c r="F168" s="390">
        <v>44897</v>
      </c>
    </row>
    <row r="169" spans="1:6" ht="15">
      <c r="A169" s="339"/>
      <c r="B169" s="301" t="s">
        <v>45</v>
      </c>
      <c r="C169" s="389">
        <v>1529780</v>
      </c>
      <c r="D169" s="390">
        <v>44890</v>
      </c>
      <c r="E169" s="389">
        <v>1123621</v>
      </c>
      <c r="F169" s="390">
        <v>44897</v>
      </c>
    </row>
    <row r="170" spans="1:6" ht="15">
      <c r="A170" s="339"/>
      <c r="B170" s="301" t="s">
        <v>46</v>
      </c>
      <c r="C170" s="389">
        <v>1716444</v>
      </c>
      <c r="D170" s="390">
        <v>44890</v>
      </c>
      <c r="E170" s="389">
        <v>1240647</v>
      </c>
      <c r="F170" s="390">
        <v>44897</v>
      </c>
    </row>
    <row r="171" spans="1:6" ht="15">
      <c r="A171" s="339"/>
      <c r="B171" s="388" t="s">
        <v>5</v>
      </c>
      <c r="C171" s="407">
        <v>1660388</v>
      </c>
      <c r="D171" s="390">
        <v>44876</v>
      </c>
      <c r="E171" s="407">
        <v>1577482</v>
      </c>
      <c r="F171" s="390">
        <v>44897</v>
      </c>
    </row>
    <row r="172" spans="3:6" ht="14.25">
      <c r="C172" s="394"/>
      <c r="D172" s="408"/>
      <c r="E172" s="394"/>
      <c r="F172" s="408"/>
    </row>
    <row r="173" spans="4:6" ht="14.25">
      <c r="D173" s="297"/>
      <c r="F173" s="297"/>
    </row>
    <row r="174" spans="4:6" ht="14.25">
      <c r="D174" s="297"/>
      <c r="F174" s="297"/>
    </row>
    <row r="175" spans="4:6" ht="14.25">
      <c r="D175" s="297"/>
      <c r="F175" s="297"/>
    </row>
    <row r="176" spans="4:6" ht="14.25">
      <c r="D176" s="297"/>
      <c r="F176" s="297"/>
    </row>
    <row r="177" spans="4:6" ht="14.25">
      <c r="D177" s="297"/>
      <c r="F177" s="297"/>
    </row>
    <row r="178" spans="4:6" ht="14.25">
      <c r="D178" s="297"/>
      <c r="F178" s="297"/>
    </row>
    <row r="179" spans="4:6" ht="14.25">
      <c r="D179" s="297"/>
      <c r="F179" s="297"/>
    </row>
    <row r="180" spans="4:6" ht="14.25">
      <c r="D180" s="297"/>
      <c r="F180" s="297"/>
    </row>
    <row r="181" spans="4:6" ht="14.25">
      <c r="D181" s="297"/>
      <c r="F181" s="297"/>
    </row>
    <row r="182" spans="4:6" ht="14.25">
      <c r="D182" s="297"/>
      <c r="F182" s="297"/>
    </row>
    <row r="183" spans="4:6" ht="14.25">
      <c r="D183" s="297"/>
      <c r="F183" s="297"/>
    </row>
    <row r="184" spans="4:6" ht="14.25">
      <c r="D184" s="297"/>
      <c r="F184" s="297"/>
    </row>
    <row r="185" spans="4:6" ht="14.25">
      <c r="D185" s="297"/>
      <c r="F185" s="297"/>
    </row>
    <row r="186" spans="4:6" ht="14.25">
      <c r="D186" s="297"/>
      <c r="F186" s="297"/>
    </row>
    <row r="187" spans="4:6" ht="14.25">
      <c r="D187" s="297"/>
      <c r="F187" s="297"/>
    </row>
    <row r="188" spans="4:6" ht="14.25">
      <c r="D188" s="297"/>
      <c r="F188" s="297"/>
    </row>
    <row r="189" spans="4:6" ht="14.25">
      <c r="D189" s="297"/>
      <c r="F189" s="297"/>
    </row>
    <row r="190" spans="4:6" ht="14.25">
      <c r="D190" s="297"/>
      <c r="F190" s="297"/>
    </row>
    <row r="191" spans="4:6" ht="14.25">
      <c r="D191" s="297"/>
      <c r="F191" s="297"/>
    </row>
    <row r="192" spans="4:6" ht="14.25">
      <c r="D192" s="297"/>
      <c r="F192" s="297"/>
    </row>
    <row r="193" spans="4:6" ht="14.25">
      <c r="D193" s="297"/>
      <c r="F193" s="297"/>
    </row>
    <row r="194" spans="4:6" ht="14.25">
      <c r="D194" s="297"/>
      <c r="F194" s="297"/>
    </row>
    <row r="195" spans="4:6" ht="14.25">
      <c r="D195" s="297"/>
      <c r="F195" s="297"/>
    </row>
    <row r="196" spans="4:6" ht="14.25">
      <c r="D196" s="297"/>
      <c r="F196" s="297"/>
    </row>
    <row r="197" spans="4:6" ht="14.25">
      <c r="D197" s="297"/>
      <c r="F197" s="297"/>
    </row>
    <row r="198" spans="4:6" ht="14.25">
      <c r="D198" s="297"/>
      <c r="F198" s="297"/>
    </row>
    <row r="199" spans="4:6" ht="14.25">
      <c r="D199" s="297"/>
      <c r="F199" s="297"/>
    </row>
    <row r="200" spans="4:6" ht="14.25">
      <c r="D200" s="297"/>
      <c r="F200" s="297"/>
    </row>
    <row r="201" spans="4:6" ht="14.25">
      <c r="D201" s="297"/>
      <c r="F201" s="297"/>
    </row>
    <row r="202" spans="4:6" ht="14.25">
      <c r="D202" s="297"/>
      <c r="F202" s="297"/>
    </row>
    <row r="203" spans="4:6" ht="14.25">
      <c r="D203" s="297"/>
      <c r="F203" s="297"/>
    </row>
    <row r="204" spans="4:6" ht="14.25">
      <c r="D204" s="297"/>
      <c r="F204" s="297"/>
    </row>
    <row r="205" spans="4:6" ht="14.25">
      <c r="D205" s="297"/>
      <c r="F205" s="297"/>
    </row>
    <row r="206" spans="4:6" ht="14.25">
      <c r="D206" s="297"/>
      <c r="F206" s="297"/>
    </row>
    <row r="207" spans="4:6" ht="14.25">
      <c r="D207" s="297"/>
      <c r="F207" s="297"/>
    </row>
    <row r="208" spans="4:6" ht="14.25">
      <c r="D208" s="297"/>
      <c r="F208" s="297"/>
    </row>
    <row r="209" spans="4:6" ht="14.25">
      <c r="D209" s="297"/>
      <c r="F209" s="297"/>
    </row>
    <row r="210" spans="4:6" ht="14.25">
      <c r="D210" s="297"/>
      <c r="F210" s="297"/>
    </row>
    <row r="211" spans="4:6" ht="14.25">
      <c r="D211" s="297"/>
      <c r="F211" s="297"/>
    </row>
    <row r="212" spans="4:6" ht="14.25">
      <c r="D212" s="297"/>
      <c r="F212" s="297"/>
    </row>
    <row r="213" spans="4:6" ht="14.25">
      <c r="D213" s="297"/>
      <c r="F213" s="297"/>
    </row>
    <row r="214" spans="4:6" ht="14.25">
      <c r="D214" s="297"/>
      <c r="F214" s="297"/>
    </row>
    <row r="215" spans="4:6" ht="14.25">
      <c r="D215" s="297"/>
      <c r="F215" s="297"/>
    </row>
    <row r="216" spans="4:6" ht="14.25">
      <c r="D216" s="297"/>
      <c r="F216" s="297"/>
    </row>
    <row r="217" spans="4:6" ht="14.25">
      <c r="D217" s="297"/>
      <c r="F217" s="297"/>
    </row>
    <row r="218" spans="4:6" ht="14.25">
      <c r="D218" s="297"/>
      <c r="F218" s="297"/>
    </row>
    <row r="219" spans="4:6" ht="14.25">
      <c r="D219" s="297"/>
      <c r="F219" s="297"/>
    </row>
    <row r="220" spans="4:6" ht="14.25">
      <c r="D220" s="297"/>
      <c r="F220" s="297"/>
    </row>
    <row r="221" spans="4:6" ht="14.25">
      <c r="D221" s="297"/>
      <c r="F221" s="297"/>
    </row>
    <row r="222" spans="4:6" ht="14.25">
      <c r="D222" s="297"/>
      <c r="F222" s="297"/>
    </row>
    <row r="223" spans="4:6" ht="14.25">
      <c r="D223" s="297"/>
      <c r="F223" s="297"/>
    </row>
    <row r="224" spans="4:6" ht="14.25">
      <c r="D224" s="297"/>
      <c r="F224" s="297"/>
    </row>
    <row r="225" spans="4:6" ht="14.25">
      <c r="D225" s="297"/>
      <c r="F225" s="297"/>
    </row>
    <row r="226" spans="4:6" ht="14.25">
      <c r="D226" s="297"/>
      <c r="F226" s="297"/>
    </row>
    <row r="227" spans="4:6" ht="14.25">
      <c r="D227" s="297"/>
      <c r="F227" s="297"/>
    </row>
    <row r="228" spans="4:6" ht="14.25">
      <c r="D228" s="297"/>
      <c r="F228" s="297"/>
    </row>
    <row r="229" spans="4:6" ht="14.25">
      <c r="D229" s="297"/>
      <c r="F229" s="297"/>
    </row>
    <row r="230" spans="4:6" ht="14.25">
      <c r="D230" s="297"/>
      <c r="F230" s="297"/>
    </row>
    <row r="231" spans="4:6" ht="14.25">
      <c r="D231" s="297"/>
      <c r="F231" s="297"/>
    </row>
    <row r="232" spans="4:6" ht="14.25">
      <c r="D232" s="297"/>
      <c r="F232" s="297"/>
    </row>
    <row r="233" spans="4:6" ht="14.25">
      <c r="D233" s="297"/>
      <c r="F233" s="297"/>
    </row>
    <row r="234" spans="4:6" ht="14.25">
      <c r="D234" s="297"/>
      <c r="F234" s="297"/>
    </row>
    <row r="235" spans="4:6" ht="14.25">
      <c r="D235" s="297"/>
      <c r="F235" s="297"/>
    </row>
    <row r="236" spans="4:6" ht="14.25">
      <c r="D236" s="297"/>
      <c r="F236" s="297"/>
    </row>
    <row r="237" spans="4:6" ht="14.25">
      <c r="D237" s="297"/>
      <c r="F237" s="297"/>
    </row>
    <row r="238" spans="4:6" ht="14.25">
      <c r="D238" s="297"/>
      <c r="F238" s="297"/>
    </row>
    <row r="239" spans="4:6" ht="14.25">
      <c r="D239" s="297"/>
      <c r="F239" s="297"/>
    </row>
    <row r="240" spans="4:6" ht="14.25">
      <c r="D240" s="297"/>
      <c r="F240" s="297"/>
    </row>
    <row r="241" spans="4:6" ht="14.25">
      <c r="D241" s="297"/>
      <c r="F241" s="297"/>
    </row>
    <row r="242" spans="4:6" ht="14.25">
      <c r="D242" s="297"/>
      <c r="F242" s="297"/>
    </row>
    <row r="243" spans="4:6" ht="14.25">
      <c r="D243" s="297"/>
      <c r="F243" s="297"/>
    </row>
    <row r="244" spans="4:6" ht="14.25">
      <c r="D244" s="297"/>
      <c r="F244" s="297"/>
    </row>
    <row r="245" spans="4:6" ht="14.25">
      <c r="D245" s="297"/>
      <c r="F245" s="297"/>
    </row>
    <row r="246" spans="4:6" ht="14.25">
      <c r="D246" s="297"/>
      <c r="F246" s="297"/>
    </row>
    <row r="247" spans="4:6" ht="14.25">
      <c r="D247" s="297"/>
      <c r="F247" s="297"/>
    </row>
    <row r="248" spans="4:6" ht="14.25">
      <c r="D248" s="297"/>
      <c r="F248" s="297"/>
    </row>
    <row r="249" spans="4:6" ht="14.25">
      <c r="D249" s="297"/>
      <c r="F249" s="297"/>
    </row>
    <row r="250" spans="4:6" ht="14.25">
      <c r="D250" s="297"/>
      <c r="F250" s="297"/>
    </row>
    <row r="251" spans="4:6" ht="14.25">
      <c r="D251" s="297"/>
      <c r="F251" s="297"/>
    </row>
    <row r="252" spans="4:6" ht="14.25">
      <c r="D252" s="297"/>
      <c r="F252" s="297"/>
    </row>
    <row r="253" spans="4:6" ht="14.25">
      <c r="D253" s="297"/>
      <c r="F253" s="297"/>
    </row>
    <row r="254" spans="4:6" ht="14.25">
      <c r="D254" s="297"/>
      <c r="F254" s="297"/>
    </row>
    <row r="255" spans="4:6" ht="14.25">
      <c r="D255" s="297"/>
      <c r="F255" s="297"/>
    </row>
    <row r="256" spans="4:6" ht="14.25">
      <c r="D256" s="297"/>
      <c r="F256" s="297"/>
    </row>
    <row r="257" spans="4:6" ht="14.25">
      <c r="D257" s="297"/>
      <c r="F257" s="297"/>
    </row>
    <row r="258" spans="4:6" ht="14.25">
      <c r="D258" s="297"/>
      <c r="F258" s="297"/>
    </row>
    <row r="259" spans="4:6" ht="14.25">
      <c r="D259" s="297"/>
      <c r="F259" s="297"/>
    </row>
    <row r="260" spans="4:6" ht="14.25">
      <c r="D260" s="297"/>
      <c r="F260" s="297"/>
    </row>
    <row r="261" spans="4:6" ht="14.25">
      <c r="D261" s="297"/>
      <c r="F261" s="297"/>
    </row>
    <row r="262" spans="4:6" ht="14.25">
      <c r="D262" s="297"/>
      <c r="F262" s="297"/>
    </row>
    <row r="263" spans="4:6" ht="14.25">
      <c r="D263" s="297"/>
      <c r="F263" s="297"/>
    </row>
    <row r="264" spans="4:6" ht="14.25">
      <c r="D264" s="297"/>
      <c r="F264" s="297"/>
    </row>
    <row r="265" spans="4:6" ht="14.25">
      <c r="D265" s="297"/>
      <c r="F265" s="297"/>
    </row>
    <row r="266" spans="4:6" ht="14.25">
      <c r="D266" s="297"/>
      <c r="F266" s="297"/>
    </row>
    <row r="267" spans="4:6" ht="14.25">
      <c r="D267" s="297"/>
      <c r="F267" s="297"/>
    </row>
    <row r="268" spans="4:6" ht="14.25">
      <c r="D268" s="297"/>
      <c r="F268" s="297"/>
    </row>
    <row r="269" spans="4:6" ht="14.25">
      <c r="D269" s="297"/>
      <c r="F269" s="297"/>
    </row>
    <row r="270" spans="4:6" ht="14.25">
      <c r="D270" s="297"/>
      <c r="F270" s="297"/>
    </row>
    <row r="271" spans="4:6" ht="14.25">
      <c r="D271" s="297"/>
      <c r="F271" s="297"/>
    </row>
    <row r="272" spans="4:6" ht="14.25">
      <c r="D272" s="297"/>
      <c r="F272" s="297"/>
    </row>
    <row r="273" spans="4:6" ht="14.25">
      <c r="D273" s="297"/>
      <c r="F273" s="297"/>
    </row>
    <row r="274" spans="4:6" ht="14.25">
      <c r="D274" s="297"/>
      <c r="F274" s="297"/>
    </row>
    <row r="275" spans="4:6" ht="14.25">
      <c r="D275" s="297"/>
      <c r="F275" s="297"/>
    </row>
    <row r="276" spans="4:6" ht="14.25">
      <c r="D276" s="297"/>
      <c r="F276" s="297"/>
    </row>
    <row r="277" spans="4:6" ht="14.25">
      <c r="D277" s="297"/>
      <c r="F277" s="297"/>
    </row>
    <row r="278" spans="4:6" ht="14.25">
      <c r="D278" s="297"/>
      <c r="F278" s="297"/>
    </row>
    <row r="279" spans="4:6" ht="14.25">
      <c r="D279" s="297"/>
      <c r="F279" s="297"/>
    </row>
    <row r="280" spans="4:6" ht="14.25">
      <c r="D280" s="297"/>
      <c r="F280" s="297"/>
    </row>
    <row r="281" spans="4:6" ht="14.25">
      <c r="D281" s="297"/>
      <c r="F281" s="297"/>
    </row>
    <row r="282" spans="4:6" ht="14.25">
      <c r="D282" s="297"/>
      <c r="F282" s="297"/>
    </row>
    <row r="283" spans="4:6" ht="14.25">
      <c r="D283" s="297"/>
      <c r="F283" s="297"/>
    </row>
    <row r="284" spans="4:6" ht="14.25">
      <c r="D284" s="297"/>
      <c r="F284" s="297"/>
    </row>
    <row r="285" spans="4:6" ht="14.25">
      <c r="D285" s="297"/>
      <c r="F285" s="297"/>
    </row>
    <row r="286" spans="4:6" ht="14.25">
      <c r="D286" s="297"/>
      <c r="F286" s="297"/>
    </row>
    <row r="287" spans="4:6" ht="14.25">
      <c r="D287" s="297"/>
      <c r="F287" s="297"/>
    </row>
    <row r="288" spans="4:6" ht="14.25">
      <c r="D288" s="297"/>
      <c r="F288" s="297"/>
    </row>
    <row r="289" spans="4:6" ht="14.25">
      <c r="D289" s="297"/>
      <c r="F289" s="297"/>
    </row>
    <row r="290" spans="4:6" ht="14.25">
      <c r="D290" s="297"/>
      <c r="F290" s="297"/>
    </row>
    <row r="291" spans="4:6" ht="14.25">
      <c r="D291" s="297"/>
      <c r="F291" s="297"/>
    </row>
    <row r="292" spans="4:6" ht="14.25">
      <c r="D292" s="297"/>
      <c r="F292" s="297"/>
    </row>
    <row r="293" spans="4:6" ht="14.25">
      <c r="D293" s="297"/>
      <c r="F293" s="297"/>
    </row>
    <row r="294" spans="4:6" ht="14.25">
      <c r="D294" s="297"/>
      <c r="F294" s="297"/>
    </row>
    <row r="295" spans="4:6" ht="14.25">
      <c r="D295" s="297"/>
      <c r="F295" s="297"/>
    </row>
    <row r="296" spans="4:6" ht="14.25">
      <c r="D296" s="297"/>
      <c r="F296" s="297"/>
    </row>
    <row r="297" spans="4:6" ht="14.25">
      <c r="D297" s="297"/>
      <c r="F297" s="297"/>
    </row>
    <row r="298" spans="4:6" ht="14.25">
      <c r="D298" s="297"/>
      <c r="F298" s="297"/>
    </row>
    <row r="299" spans="4:6" ht="14.25">
      <c r="D299" s="297"/>
      <c r="F299" s="297"/>
    </row>
    <row r="300" spans="4:6" ht="14.25">
      <c r="D300" s="297"/>
      <c r="F300" s="297"/>
    </row>
    <row r="301" spans="4:6" ht="14.25">
      <c r="D301" s="297"/>
      <c r="F301" s="297"/>
    </row>
    <row r="302" spans="4:6" ht="14.25">
      <c r="D302" s="297"/>
      <c r="F302" s="297"/>
    </row>
    <row r="303" spans="4:6" ht="14.25">
      <c r="D303" s="297"/>
      <c r="F303" s="297"/>
    </row>
    <row r="304" spans="4:6" ht="14.25">
      <c r="D304" s="297"/>
      <c r="F304" s="297"/>
    </row>
    <row r="305" spans="4:6" ht="14.25">
      <c r="D305" s="297"/>
      <c r="F305" s="297"/>
    </row>
    <row r="306" spans="4:6" ht="14.25">
      <c r="D306" s="297"/>
      <c r="F306" s="297"/>
    </row>
    <row r="307" spans="4:6" ht="14.25">
      <c r="D307" s="297"/>
      <c r="F307" s="297"/>
    </row>
    <row r="308" spans="4:6" ht="14.25">
      <c r="D308" s="297"/>
      <c r="F308" s="297"/>
    </row>
    <row r="309" spans="4:6" ht="14.25">
      <c r="D309" s="297"/>
      <c r="F309" s="297"/>
    </row>
    <row r="310" spans="4:6" ht="14.25">
      <c r="D310" s="297"/>
      <c r="F310" s="297"/>
    </row>
    <row r="311" spans="4:6" ht="14.25">
      <c r="D311" s="297"/>
      <c r="F311" s="297"/>
    </row>
    <row r="312" spans="4:6" ht="14.25">
      <c r="D312" s="297"/>
      <c r="F312" s="297"/>
    </row>
    <row r="313" spans="4:6" ht="14.25">
      <c r="D313" s="297"/>
      <c r="F313" s="297"/>
    </row>
    <row r="314" spans="4:6" ht="14.25">
      <c r="D314" s="297"/>
      <c r="F314" s="297"/>
    </row>
    <row r="315" spans="4:6" ht="14.25">
      <c r="D315" s="297"/>
      <c r="F315" s="297"/>
    </row>
    <row r="316" spans="4:6" ht="14.25">
      <c r="D316" s="297"/>
      <c r="F316" s="297"/>
    </row>
    <row r="317" spans="4:6" ht="14.25">
      <c r="D317" s="297"/>
      <c r="F317" s="297"/>
    </row>
    <row r="318" spans="4:6" ht="14.25">
      <c r="D318" s="297"/>
      <c r="F318" s="297"/>
    </row>
    <row r="319" spans="4:6" ht="14.25">
      <c r="D319" s="297"/>
      <c r="F319" s="297"/>
    </row>
    <row r="320" spans="4:6" ht="14.25">
      <c r="D320" s="297"/>
      <c r="F320" s="297"/>
    </row>
    <row r="321" spans="4:6" ht="14.25">
      <c r="D321" s="297"/>
      <c r="F321" s="297"/>
    </row>
    <row r="322" spans="4:6" ht="14.25">
      <c r="D322" s="297"/>
      <c r="F322" s="297"/>
    </row>
    <row r="323" spans="4:6" ht="14.25">
      <c r="D323" s="297"/>
      <c r="F323" s="297"/>
    </row>
    <row r="324" spans="4:6" ht="14.25">
      <c r="D324" s="297"/>
      <c r="F324" s="297"/>
    </row>
    <row r="325" spans="4:6" ht="14.25">
      <c r="D325" s="297"/>
      <c r="F325" s="297"/>
    </row>
    <row r="326" spans="4:6" ht="14.25">
      <c r="D326" s="297"/>
      <c r="F326" s="297"/>
    </row>
    <row r="327" spans="4:6" ht="14.25">
      <c r="D327" s="297"/>
      <c r="F327" s="297"/>
    </row>
    <row r="328" spans="4:6" ht="14.25">
      <c r="D328" s="297"/>
      <c r="F328" s="297"/>
    </row>
    <row r="329" spans="4:6" ht="14.25">
      <c r="D329" s="297"/>
      <c r="F329" s="297"/>
    </row>
    <row r="330" spans="4:6" ht="14.25">
      <c r="D330" s="297"/>
      <c r="F330" s="297"/>
    </row>
    <row r="331" spans="4:6" ht="14.25">
      <c r="D331" s="297"/>
      <c r="F331" s="297"/>
    </row>
    <row r="332" spans="4:6" ht="14.25">
      <c r="D332" s="297"/>
      <c r="F332" s="297"/>
    </row>
    <row r="333" spans="4:6" ht="14.25">
      <c r="D333" s="297"/>
      <c r="F333" s="297"/>
    </row>
    <row r="334" spans="4:6" ht="14.25">
      <c r="D334" s="297"/>
      <c r="F334" s="297"/>
    </row>
    <row r="335" spans="4:6" ht="14.25">
      <c r="D335" s="297"/>
      <c r="F335" s="297"/>
    </row>
    <row r="336" spans="4:6" ht="14.25">
      <c r="D336" s="297"/>
      <c r="F336" s="297"/>
    </row>
    <row r="337" spans="4:6" ht="14.25">
      <c r="D337" s="297"/>
      <c r="F337" s="297"/>
    </row>
    <row r="338" spans="4:6" ht="14.25">
      <c r="D338" s="297"/>
      <c r="F338" s="297"/>
    </row>
    <row r="339" spans="4:6" ht="14.25">
      <c r="D339" s="297"/>
      <c r="F339" s="297"/>
    </row>
    <row r="340" spans="4:6" ht="14.25">
      <c r="D340" s="297"/>
      <c r="F340" s="297"/>
    </row>
    <row r="341" spans="4:6" ht="14.25">
      <c r="D341" s="297"/>
      <c r="F341" s="297"/>
    </row>
    <row r="342" spans="4:6" ht="14.25">
      <c r="D342" s="297"/>
      <c r="F342" s="297"/>
    </row>
    <row r="343" spans="4:6" ht="14.25">
      <c r="D343" s="297"/>
      <c r="F343" s="297"/>
    </row>
    <row r="344" spans="4:6" ht="14.25">
      <c r="D344" s="297"/>
      <c r="F344" s="297"/>
    </row>
    <row r="345" spans="4:6" ht="14.25">
      <c r="D345" s="297"/>
      <c r="F345" s="297"/>
    </row>
    <row r="346" spans="4:6" ht="14.25">
      <c r="D346" s="297"/>
      <c r="F346" s="297"/>
    </row>
    <row r="347" spans="4:6" ht="14.25">
      <c r="D347" s="297"/>
      <c r="F347" s="297"/>
    </row>
    <row r="348" spans="4:6" ht="14.25">
      <c r="D348" s="297"/>
      <c r="F348" s="297"/>
    </row>
    <row r="349" spans="4:6" ht="14.25">
      <c r="D349" s="297"/>
      <c r="F349" s="297"/>
    </row>
    <row r="350" spans="4:6" ht="14.25">
      <c r="D350" s="297"/>
      <c r="F350" s="297"/>
    </row>
    <row r="351" spans="4:6" ht="14.25">
      <c r="D351" s="297"/>
      <c r="F351" s="297"/>
    </row>
    <row r="352" spans="4:6" ht="14.25">
      <c r="D352" s="297"/>
      <c r="F352" s="297"/>
    </row>
    <row r="353" spans="4:6" ht="14.25">
      <c r="D353" s="297"/>
      <c r="F353" s="297"/>
    </row>
    <row r="354" spans="4:6" ht="14.25">
      <c r="D354" s="297"/>
      <c r="F354" s="297"/>
    </row>
    <row r="355" spans="4:6" ht="14.25">
      <c r="D355" s="297"/>
      <c r="F355" s="297"/>
    </row>
    <row r="356" spans="4:6" ht="14.25">
      <c r="D356" s="297"/>
      <c r="F356" s="297"/>
    </row>
    <row r="357" spans="4:6" ht="14.25">
      <c r="D357" s="297"/>
      <c r="F357" s="297"/>
    </row>
    <row r="358" spans="4:6" ht="14.25">
      <c r="D358" s="297"/>
      <c r="F358" s="297"/>
    </row>
    <row r="359" spans="4:6" ht="14.25">
      <c r="D359" s="297"/>
      <c r="F359" s="297"/>
    </row>
    <row r="360" spans="4:6" ht="14.25">
      <c r="D360" s="297"/>
      <c r="F360" s="297"/>
    </row>
    <row r="361" spans="4:6" ht="14.25">
      <c r="D361" s="297"/>
      <c r="F361" s="297"/>
    </row>
    <row r="362" spans="4:6" ht="14.25">
      <c r="D362" s="297"/>
      <c r="F362" s="297"/>
    </row>
    <row r="363" spans="4:6" ht="14.25">
      <c r="D363" s="297"/>
      <c r="F363" s="297"/>
    </row>
    <row r="364" spans="4:6" ht="14.25">
      <c r="D364" s="297"/>
      <c r="F364" s="297"/>
    </row>
    <row r="365" spans="4:6" ht="14.25">
      <c r="D365" s="297"/>
      <c r="F365" s="297"/>
    </row>
    <row r="366" spans="4:6" ht="14.25">
      <c r="D366" s="297"/>
      <c r="F366" s="297"/>
    </row>
    <row r="367" spans="4:6" ht="14.25">
      <c r="D367" s="297"/>
      <c r="F367" s="297"/>
    </row>
    <row r="368" spans="4:6" ht="14.25">
      <c r="D368" s="297"/>
      <c r="F368" s="297"/>
    </row>
    <row r="369" spans="4:6" ht="14.25">
      <c r="D369" s="297"/>
      <c r="F369" s="297"/>
    </row>
    <row r="370" spans="4:6" ht="14.25">
      <c r="D370" s="297"/>
      <c r="F370" s="297"/>
    </row>
    <row r="371" spans="4:6" ht="14.25">
      <c r="D371" s="297"/>
      <c r="F371" s="297"/>
    </row>
    <row r="372" spans="4:6" ht="14.25">
      <c r="D372" s="297"/>
      <c r="F372" s="297"/>
    </row>
    <row r="373" spans="4:6" ht="14.25">
      <c r="D373" s="297"/>
      <c r="F373" s="297"/>
    </row>
    <row r="374" spans="4:6" ht="14.25">
      <c r="D374" s="297"/>
      <c r="F374" s="297"/>
    </row>
    <row r="375" spans="4:6" ht="14.25">
      <c r="D375" s="297"/>
      <c r="F375" s="297"/>
    </row>
    <row r="376" spans="4:6" ht="14.25">
      <c r="D376" s="297"/>
      <c r="F376" s="297"/>
    </row>
    <row r="377" spans="4:6" ht="14.25">
      <c r="D377" s="297"/>
      <c r="F377" s="297"/>
    </row>
    <row r="378" spans="4:6" ht="14.25">
      <c r="D378" s="297"/>
      <c r="F378" s="297"/>
    </row>
    <row r="379" spans="4:6" ht="14.25">
      <c r="D379" s="297"/>
      <c r="F379" s="297"/>
    </row>
    <row r="380" spans="4:6" ht="14.25">
      <c r="D380" s="297"/>
      <c r="F380" s="297"/>
    </row>
    <row r="381" spans="4:6" ht="14.25">
      <c r="D381" s="297"/>
      <c r="F381" s="297"/>
    </row>
    <row r="382" spans="4:6" ht="14.25">
      <c r="D382" s="297"/>
      <c r="F382" s="297"/>
    </row>
    <row r="383" spans="4:6" ht="14.25">
      <c r="D383" s="297"/>
      <c r="F383" s="297"/>
    </row>
    <row r="384" spans="4:6" ht="14.25">
      <c r="D384" s="297"/>
      <c r="F384" s="297"/>
    </row>
    <row r="385" spans="4:6" ht="14.25">
      <c r="D385" s="297"/>
      <c r="F385" s="297"/>
    </row>
    <row r="386" spans="4:6" ht="14.25">
      <c r="D386" s="297"/>
      <c r="F386" s="297"/>
    </row>
    <row r="387" spans="4:6" ht="14.25">
      <c r="D387" s="297"/>
      <c r="F387" s="297"/>
    </row>
    <row r="388" spans="4:6" ht="14.25">
      <c r="D388" s="297"/>
      <c r="F388" s="297"/>
    </row>
    <row r="389" spans="4:6" ht="14.25">
      <c r="D389" s="297"/>
      <c r="F389" s="297"/>
    </row>
    <row r="390" spans="4:6" ht="14.25">
      <c r="D390" s="297"/>
      <c r="F390" s="297"/>
    </row>
    <row r="391" spans="4:6" ht="14.25">
      <c r="D391" s="297"/>
      <c r="F391" s="297"/>
    </row>
    <row r="392" spans="4:6" ht="14.25">
      <c r="D392" s="297"/>
      <c r="F392" s="297"/>
    </row>
    <row r="393" spans="4:6" ht="14.25">
      <c r="D393" s="297"/>
      <c r="F393" s="297"/>
    </row>
    <row r="394" spans="4:6" ht="14.25">
      <c r="D394" s="297"/>
      <c r="F394" s="297"/>
    </row>
    <row r="395" spans="4:6" ht="14.25">
      <c r="D395" s="297"/>
      <c r="F395" s="297"/>
    </row>
    <row r="396" spans="4:6" ht="14.25">
      <c r="D396" s="297"/>
      <c r="F396" s="297"/>
    </row>
    <row r="397" spans="4:6" ht="14.25">
      <c r="D397" s="297"/>
      <c r="F397" s="297"/>
    </row>
    <row r="398" spans="4:6" ht="14.25">
      <c r="D398" s="297"/>
      <c r="F398" s="297"/>
    </row>
    <row r="399" spans="4:6" ht="14.25">
      <c r="D399" s="297"/>
      <c r="F399" s="297"/>
    </row>
    <row r="400" spans="4:6" ht="14.25">
      <c r="D400" s="297"/>
      <c r="F400" s="297"/>
    </row>
    <row r="401" spans="4:6" ht="14.25">
      <c r="D401" s="297"/>
      <c r="F401" s="297"/>
    </row>
    <row r="402" spans="4:6" ht="14.25">
      <c r="D402" s="297"/>
      <c r="F402" s="297"/>
    </row>
    <row r="403" spans="4:6" ht="14.25">
      <c r="D403" s="297"/>
      <c r="F403" s="297"/>
    </row>
    <row r="404" spans="4:6" ht="14.25">
      <c r="D404" s="297"/>
      <c r="F404" s="297"/>
    </row>
    <row r="405" spans="4:6" ht="14.25">
      <c r="D405" s="297"/>
      <c r="F405" s="297"/>
    </row>
    <row r="406" spans="4:6" ht="14.25">
      <c r="D406" s="297"/>
      <c r="F406" s="297"/>
    </row>
    <row r="407" spans="4:6" ht="14.25">
      <c r="D407" s="297"/>
      <c r="F407" s="297"/>
    </row>
    <row r="408" spans="4:6" ht="14.25">
      <c r="D408" s="297"/>
      <c r="F408" s="297"/>
    </row>
    <row r="409" spans="4:6" ht="14.25">
      <c r="D409" s="297"/>
      <c r="F409" s="297"/>
    </row>
    <row r="410" spans="4:6" ht="14.25">
      <c r="D410" s="297"/>
      <c r="F410" s="297"/>
    </row>
    <row r="411" spans="4:6" ht="14.25">
      <c r="D411" s="297"/>
      <c r="F411" s="297"/>
    </row>
    <row r="412" spans="4:6" ht="14.25">
      <c r="D412" s="297"/>
      <c r="F412" s="297"/>
    </row>
    <row r="413" spans="4:6" ht="14.25">
      <c r="D413" s="297"/>
      <c r="F413" s="297"/>
    </row>
    <row r="414" spans="4:6" ht="14.25">
      <c r="D414" s="297"/>
      <c r="F414" s="297"/>
    </row>
    <row r="415" spans="4:6" ht="14.25">
      <c r="D415" s="297"/>
      <c r="F415" s="297"/>
    </row>
    <row r="416" spans="4:6" ht="14.25">
      <c r="D416" s="297"/>
      <c r="F416" s="297"/>
    </row>
    <row r="417" spans="4:6" ht="14.25">
      <c r="D417" s="297"/>
      <c r="F417" s="297"/>
    </row>
    <row r="418" spans="4:6" ht="14.25">
      <c r="D418" s="297"/>
      <c r="F418" s="297"/>
    </row>
    <row r="419" spans="4:6" ht="14.25">
      <c r="D419" s="297"/>
      <c r="F419" s="297"/>
    </row>
    <row r="420" spans="4:6" ht="14.25">
      <c r="D420" s="297"/>
      <c r="F420" s="297"/>
    </row>
    <row r="421" spans="4:6" ht="14.25">
      <c r="D421" s="297"/>
      <c r="F421" s="297"/>
    </row>
    <row r="422" spans="4:6" ht="14.25">
      <c r="D422" s="297"/>
      <c r="F422" s="297"/>
    </row>
    <row r="423" spans="4:6" ht="14.25">
      <c r="D423" s="297"/>
      <c r="F423" s="297"/>
    </row>
    <row r="424" spans="4:6" ht="14.25">
      <c r="D424" s="297"/>
      <c r="F424" s="297"/>
    </row>
    <row r="425" spans="4:6" ht="14.25">
      <c r="D425" s="297"/>
      <c r="F425" s="297"/>
    </row>
    <row r="426" spans="4:6" ht="14.25">
      <c r="D426" s="297"/>
      <c r="F426" s="297"/>
    </row>
    <row r="427" spans="4:6" ht="14.25">
      <c r="D427" s="297"/>
      <c r="F427" s="297"/>
    </row>
    <row r="428" spans="4:6" ht="14.25">
      <c r="D428" s="297"/>
      <c r="F428" s="297"/>
    </row>
    <row r="429" spans="4:6" ht="14.25">
      <c r="D429" s="297"/>
      <c r="F429" s="297"/>
    </row>
    <row r="430" spans="4:6" ht="14.25">
      <c r="D430" s="297"/>
      <c r="F430" s="297"/>
    </row>
    <row r="431" spans="4:6" ht="14.25">
      <c r="D431" s="297"/>
      <c r="F431" s="297"/>
    </row>
    <row r="432" spans="4:6" ht="14.25">
      <c r="D432" s="297"/>
      <c r="F432" s="297"/>
    </row>
    <row r="433" spans="4:6" ht="14.25">
      <c r="D433" s="297"/>
      <c r="F433" s="297"/>
    </row>
    <row r="434" spans="4:6" ht="14.25">
      <c r="D434" s="297"/>
      <c r="F434" s="297"/>
    </row>
    <row r="435" spans="4:6" ht="14.25">
      <c r="D435" s="297"/>
      <c r="F435" s="297"/>
    </row>
    <row r="436" spans="4:6" ht="14.25">
      <c r="D436" s="297"/>
      <c r="F436" s="297"/>
    </row>
    <row r="437" spans="4:6" ht="14.25">
      <c r="D437" s="297"/>
      <c r="F437" s="297"/>
    </row>
    <row r="438" spans="4:6" ht="14.25">
      <c r="D438" s="297"/>
      <c r="F438" s="297"/>
    </row>
    <row r="439" spans="4:6" ht="14.25">
      <c r="D439" s="297"/>
      <c r="F439" s="297"/>
    </row>
    <row r="440" spans="4:6" ht="14.25">
      <c r="D440" s="297"/>
      <c r="F440" s="297"/>
    </row>
    <row r="441" spans="4:6" ht="14.25">
      <c r="D441" s="297"/>
      <c r="F441" s="297"/>
    </row>
    <row r="442" spans="4:6" ht="14.25">
      <c r="D442" s="297"/>
      <c r="F442" s="297"/>
    </row>
    <row r="443" spans="4:6" ht="14.25">
      <c r="D443" s="297"/>
      <c r="F443" s="297"/>
    </row>
    <row r="444" spans="4:6" ht="14.25">
      <c r="D444" s="297"/>
      <c r="F444" s="297"/>
    </row>
    <row r="445" spans="4:6" ht="14.25">
      <c r="D445" s="297"/>
      <c r="F445" s="297"/>
    </row>
    <row r="446" spans="4:6" ht="14.25">
      <c r="D446" s="297"/>
      <c r="F446" s="297"/>
    </row>
    <row r="447" spans="4:6" ht="14.25">
      <c r="D447" s="297"/>
      <c r="F447" s="297"/>
    </row>
    <row r="448" spans="4:6" ht="14.25">
      <c r="D448" s="297"/>
      <c r="F448" s="297"/>
    </row>
    <row r="449" spans="4:6" ht="14.25">
      <c r="D449" s="297"/>
      <c r="F449" s="297"/>
    </row>
    <row r="450" spans="4:6" ht="14.25">
      <c r="D450" s="297"/>
      <c r="F450" s="297"/>
    </row>
    <row r="451" spans="4:6" ht="14.25">
      <c r="D451" s="297"/>
      <c r="F451" s="297"/>
    </row>
    <row r="452" spans="4:6" ht="14.25">
      <c r="D452" s="297"/>
      <c r="F452" s="297"/>
    </row>
    <row r="453" spans="4:6" ht="14.25">
      <c r="D453" s="297"/>
      <c r="F453" s="297"/>
    </row>
    <row r="454" spans="4:6" ht="14.25">
      <c r="D454" s="297"/>
      <c r="F454" s="297"/>
    </row>
    <row r="455" spans="4:6" ht="14.25">
      <c r="D455" s="297"/>
      <c r="F455" s="297"/>
    </row>
    <row r="456" spans="4:6" ht="14.25">
      <c r="D456" s="297"/>
      <c r="F456" s="297"/>
    </row>
    <row r="457" spans="4:6" ht="14.25">
      <c r="D457" s="297"/>
      <c r="F457" s="297"/>
    </row>
    <row r="458" spans="4:6" ht="14.25">
      <c r="D458" s="297"/>
      <c r="F458" s="297"/>
    </row>
    <row r="459" spans="4:6" ht="14.25">
      <c r="D459" s="297"/>
      <c r="F459" s="297"/>
    </row>
    <row r="460" spans="4:6" ht="14.25">
      <c r="D460" s="297"/>
      <c r="F460" s="297"/>
    </row>
    <row r="461" spans="4:6" ht="14.25">
      <c r="D461" s="297"/>
      <c r="F461" s="297"/>
    </row>
    <row r="462" spans="4:6" ht="14.25">
      <c r="D462" s="297"/>
      <c r="F462" s="297"/>
    </row>
    <row r="463" spans="4:6" ht="14.25">
      <c r="D463" s="297"/>
      <c r="F463" s="297"/>
    </row>
    <row r="464" spans="4:6" ht="14.25">
      <c r="D464" s="297"/>
      <c r="F464" s="297"/>
    </row>
    <row r="465" spans="4:6" ht="14.25">
      <c r="D465" s="297"/>
      <c r="F465" s="297"/>
    </row>
    <row r="466" spans="4:6" ht="14.25">
      <c r="D466" s="297"/>
      <c r="F466" s="297"/>
    </row>
    <row r="467" spans="4:6" ht="14.25">
      <c r="D467" s="297"/>
      <c r="F467" s="297"/>
    </row>
    <row r="468" spans="4:6" ht="14.25">
      <c r="D468" s="297"/>
      <c r="F468" s="297"/>
    </row>
    <row r="469" spans="4:6" ht="14.25">
      <c r="D469" s="297"/>
      <c r="F469" s="297"/>
    </row>
    <row r="470" spans="4:6" ht="14.25">
      <c r="D470" s="297"/>
      <c r="F470" s="297"/>
    </row>
    <row r="471" spans="4:6" ht="14.25">
      <c r="D471" s="297"/>
      <c r="F471" s="297"/>
    </row>
    <row r="472" spans="4:6" ht="14.25">
      <c r="D472" s="297"/>
      <c r="F472" s="297"/>
    </row>
    <row r="473" spans="4:6" ht="14.25">
      <c r="D473" s="297"/>
      <c r="F473" s="297"/>
    </row>
    <row r="474" spans="4:6" ht="14.25">
      <c r="D474" s="297"/>
      <c r="F474" s="297"/>
    </row>
    <row r="475" spans="4:6" ht="14.25">
      <c r="D475" s="297"/>
      <c r="F475" s="297"/>
    </row>
    <row r="476" spans="4:6" ht="14.25">
      <c r="D476" s="297"/>
      <c r="F476" s="297"/>
    </row>
    <row r="477" spans="4:6" ht="14.25">
      <c r="D477" s="297"/>
      <c r="F477" s="297"/>
    </row>
    <row r="478" spans="4:6" ht="14.25">
      <c r="D478" s="297"/>
      <c r="F478" s="297"/>
    </row>
    <row r="479" spans="4:6" ht="14.25">
      <c r="D479" s="297"/>
      <c r="F479" s="297"/>
    </row>
    <row r="480" spans="4:6" ht="14.25">
      <c r="D480" s="297"/>
      <c r="F480" s="297"/>
    </row>
    <row r="481" spans="4:6" ht="14.25">
      <c r="D481" s="297"/>
      <c r="F481" s="297"/>
    </row>
    <row r="482" spans="4:6" ht="14.25">
      <c r="D482" s="297"/>
      <c r="F482" s="297"/>
    </row>
    <row r="483" spans="4:6" ht="14.25">
      <c r="D483" s="297"/>
      <c r="F483" s="297"/>
    </row>
    <row r="484" spans="4:6" ht="14.25">
      <c r="D484" s="297"/>
      <c r="F484" s="297"/>
    </row>
    <row r="485" spans="4:6" ht="14.25">
      <c r="D485" s="297"/>
      <c r="F485" s="297"/>
    </row>
    <row r="486" spans="4:6" ht="14.25">
      <c r="D486" s="297"/>
      <c r="F486" s="297"/>
    </row>
    <row r="487" spans="4:6" ht="14.25">
      <c r="D487" s="297"/>
      <c r="F487" s="297"/>
    </row>
    <row r="488" spans="4:6" ht="14.25">
      <c r="D488" s="297"/>
      <c r="F488" s="297"/>
    </row>
    <row r="489" spans="4:6" ht="14.25">
      <c r="D489" s="297"/>
      <c r="F489" s="297"/>
    </row>
    <row r="490" spans="4:6" ht="14.25">
      <c r="D490" s="297"/>
      <c r="F490" s="297"/>
    </row>
    <row r="491" spans="4:6" ht="14.25">
      <c r="D491" s="297"/>
      <c r="F491" s="297"/>
    </row>
    <row r="492" spans="4:6" ht="14.25">
      <c r="D492" s="297"/>
      <c r="F492" s="297"/>
    </row>
    <row r="493" spans="4:6" ht="14.25">
      <c r="D493" s="297"/>
      <c r="F493" s="297"/>
    </row>
    <row r="494" spans="4:6" ht="14.25">
      <c r="D494" s="297"/>
      <c r="F494" s="297"/>
    </row>
    <row r="495" spans="4:6" ht="14.25">
      <c r="D495" s="297"/>
      <c r="F495" s="297"/>
    </row>
    <row r="496" spans="4:6" ht="14.25">
      <c r="D496" s="297"/>
      <c r="F496" s="297"/>
    </row>
    <row r="497" spans="4:6" ht="14.25">
      <c r="D497" s="297"/>
      <c r="F497" s="297"/>
    </row>
    <row r="498" spans="4:6" ht="14.25">
      <c r="D498" s="297"/>
      <c r="F498" s="297"/>
    </row>
    <row r="499" spans="4:6" ht="14.25">
      <c r="D499" s="297"/>
      <c r="F499" s="297"/>
    </row>
    <row r="500" spans="4:6" ht="14.25">
      <c r="D500" s="297"/>
      <c r="F500" s="297"/>
    </row>
    <row r="501" spans="4:6" ht="14.25">
      <c r="D501" s="297"/>
      <c r="F501" s="297"/>
    </row>
    <row r="502" spans="4:6" ht="14.25">
      <c r="D502" s="297"/>
      <c r="F502" s="297"/>
    </row>
    <row r="503" spans="4:6" ht="14.25">
      <c r="D503" s="297"/>
      <c r="F503" s="297"/>
    </row>
    <row r="504" spans="4:6" ht="14.25">
      <c r="D504" s="297"/>
      <c r="F504" s="297"/>
    </row>
    <row r="505" spans="4:6" ht="14.25">
      <c r="D505" s="297"/>
      <c r="F505" s="297"/>
    </row>
    <row r="506" spans="4:6" ht="14.25">
      <c r="D506" s="297"/>
      <c r="F506" s="297"/>
    </row>
    <row r="507" spans="4:6" ht="14.25">
      <c r="D507" s="297"/>
      <c r="F507" s="297"/>
    </row>
    <row r="508" spans="4:6" ht="14.25">
      <c r="D508" s="297"/>
      <c r="F508" s="297"/>
    </row>
    <row r="509" spans="4:6" ht="14.25">
      <c r="D509" s="297"/>
      <c r="F509" s="297"/>
    </row>
    <row r="510" spans="4:6" ht="14.25">
      <c r="D510" s="297"/>
      <c r="F510" s="297"/>
    </row>
    <row r="511" spans="4:6" ht="14.25">
      <c r="D511" s="297"/>
      <c r="F511" s="297"/>
    </row>
    <row r="512" spans="4:6" ht="14.25">
      <c r="D512" s="297"/>
      <c r="F512" s="297"/>
    </row>
    <row r="513" spans="4:6" ht="14.25">
      <c r="D513" s="297"/>
      <c r="F513" s="297"/>
    </row>
    <row r="514" spans="4:6" ht="14.25">
      <c r="D514" s="297"/>
      <c r="F514" s="297"/>
    </row>
    <row r="515" spans="4:6" ht="14.25">
      <c r="D515" s="297"/>
      <c r="F515" s="297"/>
    </row>
    <row r="516" spans="4:6" ht="14.25">
      <c r="D516" s="297"/>
      <c r="F516" s="297"/>
    </row>
    <row r="517" spans="4:6" ht="14.25">
      <c r="D517" s="297"/>
      <c r="F517" s="297"/>
    </row>
    <row r="518" spans="4:6" ht="14.25">
      <c r="D518" s="297"/>
      <c r="F518" s="297"/>
    </row>
    <row r="519" spans="4:6" ht="14.25">
      <c r="D519" s="297"/>
      <c r="F519" s="297"/>
    </row>
    <row r="520" spans="4:6" ht="14.25">
      <c r="D520" s="297"/>
      <c r="F520" s="297"/>
    </row>
    <row r="521" spans="4:6" ht="14.25">
      <c r="D521" s="297"/>
      <c r="F521" s="297"/>
    </row>
    <row r="522" spans="4:6" ht="14.25">
      <c r="D522" s="297"/>
      <c r="F522" s="297"/>
    </row>
    <row r="523" spans="4:6" ht="14.25">
      <c r="D523" s="297"/>
      <c r="F523" s="297"/>
    </row>
    <row r="524" spans="4:6" ht="14.25">
      <c r="D524" s="297"/>
      <c r="F524" s="297"/>
    </row>
    <row r="525" spans="4:6" ht="14.25">
      <c r="D525" s="297"/>
      <c r="F525" s="297"/>
    </row>
    <row r="526" spans="4:6" ht="14.25">
      <c r="D526" s="297"/>
      <c r="F526" s="297"/>
    </row>
    <row r="527" spans="4:6" ht="14.25">
      <c r="D527" s="297"/>
      <c r="F527" s="297"/>
    </row>
    <row r="528" spans="4:6" ht="14.25">
      <c r="D528" s="297"/>
      <c r="F528" s="297"/>
    </row>
    <row r="529" spans="4:6" ht="14.25">
      <c r="D529" s="297"/>
      <c r="F529" s="297"/>
    </row>
    <row r="530" spans="4:6" ht="14.25">
      <c r="D530" s="297"/>
      <c r="F530" s="297"/>
    </row>
    <row r="531" spans="4:6" ht="14.25">
      <c r="D531" s="297"/>
      <c r="F531" s="297"/>
    </row>
    <row r="532" spans="4:6" ht="14.25">
      <c r="D532" s="297"/>
      <c r="F532" s="297"/>
    </row>
    <row r="533" spans="4:6" ht="14.25">
      <c r="D533" s="297"/>
      <c r="F533" s="297"/>
    </row>
    <row r="534" spans="4:6" ht="14.25">
      <c r="D534" s="297"/>
      <c r="F534" s="297"/>
    </row>
    <row r="535" spans="4:6" ht="14.25">
      <c r="D535" s="297"/>
      <c r="F535" s="297"/>
    </row>
    <row r="536" spans="4:6" ht="14.25">
      <c r="D536" s="297"/>
      <c r="F536" s="297"/>
    </row>
    <row r="537" spans="4:6" ht="14.25">
      <c r="D537" s="297"/>
      <c r="F537" s="297"/>
    </row>
    <row r="538" spans="4:6" ht="14.25">
      <c r="D538" s="297"/>
      <c r="F538" s="297"/>
    </row>
    <row r="539" spans="4:6" ht="14.25">
      <c r="D539" s="297"/>
      <c r="F539" s="297"/>
    </row>
    <row r="540" spans="4:6" ht="14.25">
      <c r="D540" s="297"/>
      <c r="F540" s="297"/>
    </row>
    <row r="541" spans="4:6" ht="14.25">
      <c r="D541" s="297"/>
      <c r="F541" s="297"/>
    </row>
    <row r="542" spans="4:6" ht="14.25">
      <c r="D542" s="297"/>
      <c r="F542" s="297"/>
    </row>
    <row r="543" spans="4:6" ht="14.25">
      <c r="D543" s="297"/>
      <c r="F543" s="297"/>
    </row>
    <row r="544" spans="4:6" ht="14.25">
      <c r="D544" s="297"/>
      <c r="F544" s="297"/>
    </row>
    <row r="545" spans="4:6" ht="14.25">
      <c r="D545" s="297"/>
      <c r="F545" s="297"/>
    </row>
    <row r="546" spans="4:6" ht="14.25">
      <c r="D546" s="297"/>
      <c r="F546" s="297"/>
    </row>
    <row r="547" spans="4:6" ht="14.25">
      <c r="D547" s="297"/>
      <c r="F547" s="297"/>
    </row>
    <row r="548" spans="4:6" ht="14.25">
      <c r="D548" s="297"/>
      <c r="F548" s="297"/>
    </row>
    <row r="549" spans="4:6" ht="14.25">
      <c r="D549" s="297"/>
      <c r="F549" s="297"/>
    </row>
    <row r="550" spans="4:6" ht="14.25">
      <c r="D550" s="297"/>
      <c r="F550" s="297"/>
    </row>
    <row r="551" spans="4:6" ht="14.25">
      <c r="D551" s="297"/>
      <c r="F551" s="297"/>
    </row>
    <row r="552" spans="4:6" ht="14.25">
      <c r="D552" s="297"/>
      <c r="F552" s="297"/>
    </row>
    <row r="553" spans="4:6" ht="14.25">
      <c r="D553" s="297"/>
      <c r="F553" s="297"/>
    </row>
    <row r="554" spans="4:6" ht="14.25">
      <c r="D554" s="297"/>
      <c r="F554" s="297"/>
    </row>
    <row r="555" spans="4:6" ht="14.25">
      <c r="D555" s="297"/>
      <c r="F555" s="297"/>
    </row>
    <row r="556" spans="4:6" ht="14.25">
      <c r="D556" s="297"/>
      <c r="F556" s="297"/>
    </row>
    <row r="557" spans="4:6" ht="14.25">
      <c r="D557" s="297"/>
      <c r="F557" s="297"/>
    </row>
    <row r="558" spans="4:6" ht="14.25">
      <c r="D558" s="297"/>
      <c r="F558" s="297"/>
    </row>
    <row r="559" spans="4:6" ht="14.25">
      <c r="D559" s="297"/>
      <c r="F559" s="297"/>
    </row>
    <row r="560" spans="4:6" ht="14.25">
      <c r="D560" s="297"/>
      <c r="F560" s="297"/>
    </row>
    <row r="561" spans="4:6" ht="14.25">
      <c r="D561" s="297"/>
      <c r="F561" s="297"/>
    </row>
    <row r="562" spans="4:6" ht="14.25">
      <c r="D562" s="297"/>
      <c r="F562" s="297"/>
    </row>
    <row r="563" spans="4:6" ht="14.25">
      <c r="D563" s="297"/>
      <c r="F563" s="297"/>
    </row>
    <row r="564" spans="4:6" ht="14.25">
      <c r="D564" s="297"/>
      <c r="F564" s="297"/>
    </row>
    <row r="565" spans="4:6" ht="14.25">
      <c r="D565" s="297"/>
      <c r="F565" s="297"/>
    </row>
    <row r="566" spans="4:6" ht="14.25">
      <c r="D566" s="297"/>
      <c r="F566" s="297"/>
    </row>
    <row r="567" spans="4:6" ht="14.25">
      <c r="D567" s="297"/>
      <c r="F567" s="297"/>
    </row>
    <row r="568" spans="4:6" ht="14.25">
      <c r="D568" s="297"/>
      <c r="F568" s="297"/>
    </row>
    <row r="569" spans="4:6" ht="14.25">
      <c r="D569" s="297"/>
      <c r="F569" s="297"/>
    </row>
    <row r="570" spans="4:6" ht="14.25">
      <c r="D570" s="297"/>
      <c r="F570" s="297"/>
    </row>
    <row r="571" spans="4:6" ht="14.25">
      <c r="D571" s="297"/>
      <c r="F571" s="297"/>
    </row>
    <row r="572" spans="4:6" ht="14.25">
      <c r="D572" s="297"/>
      <c r="F572" s="297"/>
    </row>
    <row r="573" spans="4:6" ht="14.25">
      <c r="D573" s="297"/>
      <c r="F573" s="297"/>
    </row>
    <row r="574" spans="4:6" ht="14.25">
      <c r="D574" s="297"/>
      <c r="F574" s="297"/>
    </row>
    <row r="575" spans="4:6" ht="14.25">
      <c r="D575" s="297"/>
      <c r="F575" s="297"/>
    </row>
    <row r="576" spans="4:6" ht="14.25">
      <c r="D576" s="297"/>
      <c r="F576" s="297"/>
    </row>
    <row r="577" spans="4:6" ht="14.25">
      <c r="D577" s="297"/>
      <c r="F577" s="297"/>
    </row>
    <row r="578" spans="4:6" ht="14.25">
      <c r="D578" s="297"/>
      <c r="F578" s="297"/>
    </row>
    <row r="579" spans="4:6" ht="14.25">
      <c r="D579" s="297"/>
      <c r="F579" s="297"/>
    </row>
    <row r="580" spans="4:6" ht="14.25">
      <c r="D580" s="297"/>
      <c r="F580" s="297"/>
    </row>
    <row r="581" spans="4:6" ht="14.25">
      <c r="D581" s="297"/>
      <c r="F581" s="297"/>
    </row>
    <row r="582" spans="4:6" ht="14.25">
      <c r="D582" s="297"/>
      <c r="F582" s="297"/>
    </row>
    <row r="583" spans="4:6" ht="14.25">
      <c r="D583" s="297"/>
      <c r="F583" s="297"/>
    </row>
    <row r="584" spans="4:6" ht="14.25">
      <c r="D584" s="297"/>
      <c r="F584" s="297"/>
    </row>
    <row r="585" spans="4:6" ht="14.25">
      <c r="D585" s="297"/>
      <c r="F585" s="297"/>
    </row>
    <row r="586" spans="4:6" ht="14.25">
      <c r="D586" s="297"/>
      <c r="F586" s="297"/>
    </row>
    <row r="587" spans="4:6" ht="14.25">
      <c r="D587" s="297"/>
      <c r="F587" s="297"/>
    </row>
    <row r="588" spans="4:6" ht="14.25">
      <c r="D588" s="297"/>
      <c r="F588" s="297"/>
    </row>
    <row r="589" spans="4:6" ht="14.25">
      <c r="D589" s="297"/>
      <c r="F589" s="297"/>
    </row>
    <row r="590" spans="4:6" ht="14.25">
      <c r="D590" s="297"/>
      <c r="F590" s="297"/>
    </row>
    <row r="591" spans="4:6" ht="14.25">
      <c r="D591" s="297"/>
      <c r="F591" s="297"/>
    </row>
    <row r="592" spans="4:6" ht="14.25">
      <c r="D592" s="297"/>
      <c r="F592" s="297"/>
    </row>
    <row r="593" spans="4:6" ht="14.25">
      <c r="D593" s="297"/>
      <c r="F593" s="297"/>
    </row>
    <row r="594" spans="4:6" ht="14.25">
      <c r="D594" s="297"/>
      <c r="F594" s="297"/>
    </row>
    <row r="595" spans="4:6" ht="14.25">
      <c r="D595" s="297"/>
      <c r="F595" s="297"/>
    </row>
    <row r="596" spans="4:6" ht="14.25">
      <c r="D596" s="297"/>
      <c r="F596" s="297"/>
    </row>
    <row r="597" spans="4:6" ht="14.25">
      <c r="D597" s="297"/>
      <c r="F597" s="297"/>
    </row>
    <row r="598" spans="4:6" ht="14.25">
      <c r="D598" s="297"/>
      <c r="F598" s="297"/>
    </row>
    <row r="599" spans="4:6" ht="14.25">
      <c r="D599" s="297"/>
      <c r="F599" s="297"/>
    </row>
    <row r="600" spans="4:6" ht="14.25">
      <c r="D600" s="297"/>
      <c r="F600" s="297"/>
    </row>
    <row r="601" spans="4:6" ht="14.25">
      <c r="D601" s="297"/>
      <c r="F601" s="297"/>
    </row>
    <row r="602" spans="4:6" ht="14.25">
      <c r="D602" s="297"/>
      <c r="F602" s="297"/>
    </row>
    <row r="603" spans="4:6" ht="14.25">
      <c r="D603" s="297"/>
      <c r="F603" s="297"/>
    </row>
    <row r="604" spans="4:6" ht="14.25">
      <c r="D604" s="297"/>
      <c r="F604" s="297"/>
    </row>
    <row r="605" spans="4:6" ht="14.25">
      <c r="D605" s="297"/>
      <c r="F605" s="297"/>
    </row>
    <row r="606" spans="4:6" ht="14.25">
      <c r="D606" s="297"/>
      <c r="F606" s="297"/>
    </row>
    <row r="607" spans="4:6" ht="14.25">
      <c r="D607" s="297"/>
      <c r="F607" s="297"/>
    </row>
    <row r="608" spans="4:6" ht="14.25">
      <c r="D608" s="297"/>
      <c r="F608" s="297"/>
    </row>
    <row r="609" spans="4:6" ht="14.25">
      <c r="D609" s="297"/>
      <c r="F609" s="297"/>
    </row>
    <row r="610" spans="4:6" ht="14.25">
      <c r="D610" s="297"/>
      <c r="F610" s="297"/>
    </row>
    <row r="611" spans="4:6" ht="14.25">
      <c r="D611" s="297"/>
      <c r="F611" s="297"/>
    </row>
    <row r="612" spans="4:6" ht="14.25">
      <c r="D612" s="297"/>
      <c r="F612" s="297"/>
    </row>
    <row r="613" spans="4:6" ht="14.25">
      <c r="D613" s="297"/>
      <c r="F613" s="297"/>
    </row>
    <row r="614" spans="4:6" ht="14.25">
      <c r="D614" s="297"/>
      <c r="F614" s="297"/>
    </row>
    <row r="615" spans="4:6" ht="14.25">
      <c r="D615" s="297"/>
      <c r="F615" s="297"/>
    </row>
    <row r="616" spans="4:6" ht="14.25">
      <c r="D616" s="297"/>
      <c r="F616" s="297"/>
    </row>
    <row r="617" spans="4:6" ht="14.25">
      <c r="D617" s="297"/>
      <c r="F617" s="297"/>
    </row>
    <row r="618" spans="4:6" ht="14.25">
      <c r="D618" s="297"/>
      <c r="F618" s="297"/>
    </row>
    <row r="619" spans="4:6" ht="14.25">
      <c r="D619" s="297"/>
      <c r="F619" s="297"/>
    </row>
    <row r="620" spans="4:6" ht="14.25">
      <c r="D620" s="297"/>
      <c r="F620" s="297"/>
    </row>
    <row r="621" spans="4:6" ht="14.25">
      <c r="D621" s="297"/>
      <c r="F621" s="297"/>
    </row>
    <row r="622" spans="4:6" ht="14.25">
      <c r="D622" s="297"/>
      <c r="F622" s="297"/>
    </row>
    <row r="623" spans="4:6" ht="14.25">
      <c r="D623" s="297"/>
      <c r="F623" s="297"/>
    </row>
    <row r="624" spans="4:6" ht="14.25">
      <c r="D624" s="297"/>
      <c r="F624" s="297"/>
    </row>
    <row r="625" spans="4:6" ht="14.25">
      <c r="D625" s="297"/>
      <c r="F625" s="297"/>
    </row>
    <row r="626" spans="4:6" ht="14.25">
      <c r="D626" s="297"/>
      <c r="F626" s="297"/>
    </row>
    <row r="627" spans="4:6" ht="14.25">
      <c r="D627" s="297"/>
      <c r="F627" s="297"/>
    </row>
    <row r="628" spans="4:6" ht="14.25">
      <c r="D628" s="297"/>
      <c r="F628" s="297"/>
    </row>
    <row r="629" spans="4:6" ht="14.25">
      <c r="D629" s="297"/>
      <c r="F629" s="297"/>
    </row>
    <row r="630" spans="4:6" ht="14.25">
      <c r="D630" s="297"/>
      <c r="F630" s="297"/>
    </row>
    <row r="631" spans="4:6" ht="14.25">
      <c r="D631" s="297"/>
      <c r="F631" s="297"/>
    </row>
    <row r="632" spans="4:6" ht="14.25">
      <c r="D632" s="297"/>
      <c r="F632" s="297"/>
    </row>
    <row r="633" spans="4:6" ht="14.25">
      <c r="D633" s="297"/>
      <c r="F633" s="297"/>
    </row>
    <row r="634" spans="4:6" ht="14.25">
      <c r="D634" s="297"/>
      <c r="F634" s="297"/>
    </row>
    <row r="635" spans="4:6" ht="14.25">
      <c r="D635" s="297"/>
      <c r="F635" s="297"/>
    </row>
    <row r="636" spans="4:6" ht="14.25">
      <c r="D636" s="297"/>
      <c r="F636" s="297"/>
    </row>
    <row r="637" spans="4:6" ht="14.25">
      <c r="D637" s="297"/>
      <c r="F637" s="297"/>
    </row>
    <row r="638" spans="4:6" ht="14.25">
      <c r="D638" s="297"/>
      <c r="F638" s="297"/>
    </row>
    <row r="639" spans="4:6" ht="14.25">
      <c r="D639" s="297"/>
      <c r="F639" s="297"/>
    </row>
    <row r="640" spans="4:6" ht="14.25">
      <c r="D640" s="297"/>
      <c r="F640" s="297"/>
    </row>
    <row r="641" spans="4:6" ht="14.25">
      <c r="D641" s="297"/>
      <c r="F641" s="297"/>
    </row>
    <row r="642" spans="4:6" ht="14.25">
      <c r="D642" s="297"/>
      <c r="F642" s="297"/>
    </row>
    <row r="643" spans="4:6" ht="14.25">
      <c r="D643" s="297"/>
      <c r="F643" s="297"/>
    </row>
    <row r="644" spans="4:6" ht="14.25">
      <c r="D644" s="297"/>
      <c r="F644" s="297"/>
    </row>
    <row r="645" spans="4:6" ht="14.25">
      <c r="D645" s="297"/>
      <c r="F645" s="297"/>
    </row>
    <row r="646" spans="4:6" ht="14.25">
      <c r="D646" s="297"/>
      <c r="F646" s="297"/>
    </row>
    <row r="647" spans="4:6" ht="14.25">
      <c r="D647" s="297"/>
      <c r="F647" s="297"/>
    </row>
    <row r="648" spans="4:6" ht="14.25">
      <c r="D648" s="297"/>
      <c r="F648" s="297"/>
    </row>
    <row r="649" spans="4:6" ht="14.25">
      <c r="D649" s="297"/>
      <c r="F649" s="297"/>
    </row>
    <row r="650" spans="4:6" ht="14.25">
      <c r="D650" s="297"/>
      <c r="F650" s="297"/>
    </row>
    <row r="651" spans="4:6" ht="14.25">
      <c r="D651" s="297"/>
      <c r="F651" s="297"/>
    </row>
    <row r="652" spans="4:6" ht="14.25">
      <c r="D652" s="297"/>
      <c r="F652" s="297"/>
    </row>
    <row r="653" spans="4:6" ht="14.25">
      <c r="D653" s="297"/>
      <c r="F653" s="297"/>
    </row>
    <row r="654" spans="4:6" ht="14.25">
      <c r="D654" s="297"/>
      <c r="F654" s="297"/>
    </row>
    <row r="655" spans="4:6" ht="14.25">
      <c r="D655" s="297"/>
      <c r="F655" s="297"/>
    </row>
    <row r="656" spans="4:6" ht="14.25">
      <c r="D656" s="297"/>
      <c r="F656" s="297"/>
    </row>
    <row r="657" spans="4:6" ht="14.25">
      <c r="D657" s="297"/>
      <c r="F657" s="297"/>
    </row>
    <row r="658" spans="4:6" ht="14.25">
      <c r="D658" s="297"/>
      <c r="F658" s="297"/>
    </row>
    <row r="659" spans="4:6" ht="14.25">
      <c r="D659" s="297"/>
      <c r="F659" s="297"/>
    </row>
    <row r="660" spans="4:6" ht="14.25">
      <c r="D660" s="297"/>
      <c r="F660" s="297"/>
    </row>
    <row r="661" spans="4:6" ht="14.25">
      <c r="D661" s="297"/>
      <c r="F661" s="297"/>
    </row>
    <row r="662" spans="4:6" ht="14.25">
      <c r="D662" s="297"/>
      <c r="F662" s="297"/>
    </row>
    <row r="663" spans="4:6" ht="14.25">
      <c r="D663" s="297"/>
      <c r="F663" s="297"/>
    </row>
    <row r="664" spans="4:6" ht="14.25">
      <c r="D664" s="297"/>
      <c r="F664" s="297"/>
    </row>
    <row r="665" spans="4:6" ht="14.25">
      <c r="D665" s="297"/>
      <c r="F665" s="297"/>
    </row>
    <row r="666" spans="4:6" ht="14.25">
      <c r="D666" s="297"/>
      <c r="F666" s="297"/>
    </row>
    <row r="667" spans="4:6" ht="14.25">
      <c r="D667" s="297"/>
      <c r="F667" s="297"/>
    </row>
    <row r="668" spans="4:6" ht="14.25">
      <c r="D668" s="297"/>
      <c r="F668" s="297"/>
    </row>
    <row r="669" spans="4:6" ht="14.25">
      <c r="D669" s="297"/>
      <c r="F669" s="297"/>
    </row>
    <row r="670" spans="4:6" ht="14.25">
      <c r="D670" s="297"/>
      <c r="F670" s="297"/>
    </row>
    <row r="671" spans="4:6" ht="14.25">
      <c r="D671" s="297"/>
      <c r="F671" s="297"/>
    </row>
    <row r="672" spans="4:6" ht="14.25">
      <c r="D672" s="297"/>
      <c r="F672" s="297"/>
    </row>
    <row r="673" spans="4:6" ht="14.25">
      <c r="D673" s="297"/>
      <c r="F673" s="297"/>
    </row>
    <row r="674" spans="4:6" ht="14.25">
      <c r="D674" s="297"/>
      <c r="F674" s="297"/>
    </row>
    <row r="675" spans="4:6" ht="14.25">
      <c r="D675" s="297"/>
      <c r="F675" s="297"/>
    </row>
    <row r="676" spans="4:6" ht="14.25">
      <c r="D676" s="297"/>
      <c r="F676" s="297"/>
    </row>
    <row r="677" spans="4:6" ht="14.25">
      <c r="D677" s="297"/>
      <c r="F677" s="297"/>
    </row>
    <row r="678" spans="4:6" ht="14.25">
      <c r="D678" s="297"/>
      <c r="F678" s="297"/>
    </row>
    <row r="679" spans="4:6" ht="14.25">
      <c r="D679" s="297"/>
      <c r="F679" s="297"/>
    </row>
    <row r="680" spans="4:6" ht="14.25">
      <c r="D680" s="297"/>
      <c r="F680" s="297"/>
    </row>
    <row r="681" spans="4:6" ht="14.25">
      <c r="D681" s="297"/>
      <c r="F681" s="297"/>
    </row>
    <row r="682" spans="4:6" ht="14.25">
      <c r="D682" s="297"/>
      <c r="F682" s="297"/>
    </row>
    <row r="683" spans="4:6" ht="14.25">
      <c r="D683" s="297"/>
      <c r="F683" s="297"/>
    </row>
    <row r="684" spans="4:6" ht="14.25">
      <c r="D684" s="297"/>
      <c r="F684" s="297"/>
    </row>
    <row r="685" spans="4:6" ht="14.25">
      <c r="D685" s="297"/>
      <c r="F685" s="297"/>
    </row>
    <row r="686" spans="4:6" ht="14.25">
      <c r="D686" s="297"/>
      <c r="F686" s="297"/>
    </row>
    <row r="687" spans="4:6" ht="14.25">
      <c r="D687" s="297"/>
      <c r="F687" s="297"/>
    </row>
    <row r="688" spans="4:6" ht="14.25">
      <c r="D688" s="297"/>
      <c r="F688" s="297"/>
    </row>
    <row r="689" spans="4:6" ht="14.25">
      <c r="D689" s="297"/>
      <c r="F689" s="297"/>
    </row>
    <row r="690" spans="4:6" ht="14.25">
      <c r="D690" s="297"/>
      <c r="F690" s="297"/>
    </row>
    <row r="691" spans="4:6" ht="14.25">
      <c r="D691" s="297"/>
      <c r="F691" s="297"/>
    </row>
    <row r="692" spans="4:6" ht="14.25">
      <c r="D692" s="297"/>
      <c r="F692" s="297"/>
    </row>
    <row r="693" spans="4:6" ht="14.25">
      <c r="D693" s="297"/>
      <c r="F693" s="297"/>
    </row>
    <row r="694" spans="4:6" ht="14.25">
      <c r="D694" s="297"/>
      <c r="F694" s="297"/>
    </row>
    <row r="695" spans="4:6" ht="14.25">
      <c r="D695" s="297"/>
      <c r="F695" s="297"/>
    </row>
    <row r="696" spans="4:6" ht="14.25">
      <c r="D696" s="297"/>
      <c r="F696" s="297"/>
    </row>
    <row r="697" spans="4:6" ht="14.25">
      <c r="D697" s="297"/>
      <c r="F697" s="297"/>
    </row>
    <row r="698" spans="4:6" ht="14.25">
      <c r="D698" s="297"/>
      <c r="F698" s="297"/>
    </row>
    <row r="699" spans="4:6" ht="14.25">
      <c r="D699" s="297"/>
      <c r="F699" s="297"/>
    </row>
    <row r="700" spans="4:6" ht="14.25">
      <c r="D700" s="297"/>
      <c r="F700" s="297"/>
    </row>
    <row r="701" spans="4:6" ht="14.25">
      <c r="D701" s="297"/>
      <c r="F701" s="297"/>
    </row>
    <row r="702" spans="4:6" ht="14.25">
      <c r="D702" s="297"/>
      <c r="F702" s="297"/>
    </row>
    <row r="703" spans="4:6" ht="14.25">
      <c r="D703" s="297"/>
      <c r="F703" s="297"/>
    </row>
    <row r="704" spans="4:6" ht="14.25">
      <c r="D704" s="297"/>
      <c r="F704" s="297"/>
    </row>
    <row r="705" spans="4:6" ht="14.25">
      <c r="D705" s="297"/>
      <c r="F705" s="297"/>
    </row>
    <row r="706" spans="4:6" ht="14.25">
      <c r="D706" s="297"/>
      <c r="F706" s="297"/>
    </row>
    <row r="707" spans="4:6" ht="14.25">
      <c r="D707" s="297"/>
      <c r="F707" s="297"/>
    </row>
    <row r="708" spans="4:6" ht="14.25">
      <c r="D708" s="297"/>
      <c r="F708" s="297"/>
    </row>
    <row r="709" spans="4:6" ht="14.25">
      <c r="D709" s="297"/>
      <c r="F709" s="297"/>
    </row>
    <row r="710" spans="4:6" ht="14.25">
      <c r="D710" s="297"/>
      <c r="F710" s="297"/>
    </row>
    <row r="711" spans="4:6" ht="14.25">
      <c r="D711" s="297"/>
      <c r="F711" s="297"/>
    </row>
    <row r="712" spans="4:6" ht="14.25">
      <c r="D712" s="297"/>
      <c r="F712" s="297"/>
    </row>
    <row r="713" spans="4:6" ht="14.25">
      <c r="D713" s="297"/>
      <c r="F713" s="297"/>
    </row>
    <row r="714" spans="4:6" ht="14.25">
      <c r="D714" s="297"/>
      <c r="F714" s="297"/>
    </row>
    <row r="715" spans="4:6" ht="14.25">
      <c r="D715" s="297"/>
      <c r="F715" s="297"/>
    </row>
    <row r="716" spans="4:6" ht="14.25">
      <c r="D716" s="297"/>
      <c r="F716" s="297"/>
    </row>
    <row r="717" spans="4:6" ht="14.25">
      <c r="D717" s="297"/>
      <c r="F717" s="297"/>
    </row>
    <row r="718" spans="4:6" ht="14.25">
      <c r="D718" s="297"/>
      <c r="F718" s="297"/>
    </row>
    <row r="719" spans="4:6" ht="14.25">
      <c r="D719" s="297"/>
      <c r="F719" s="297"/>
    </row>
    <row r="720" spans="4:6" ht="14.25">
      <c r="D720" s="297"/>
      <c r="F720" s="297"/>
    </row>
    <row r="721" spans="4:6" ht="14.25">
      <c r="D721" s="297"/>
      <c r="F721" s="297"/>
    </row>
    <row r="722" spans="4:6" ht="14.25">
      <c r="D722" s="297"/>
      <c r="F722" s="297"/>
    </row>
    <row r="723" spans="4:6" ht="14.25">
      <c r="D723" s="297"/>
      <c r="F723" s="297"/>
    </row>
    <row r="724" spans="4:6" ht="14.25">
      <c r="D724" s="297"/>
      <c r="F724" s="297"/>
    </row>
    <row r="725" spans="4:6" ht="14.25">
      <c r="D725" s="297"/>
      <c r="F725" s="297"/>
    </row>
    <row r="726" spans="4:6" ht="14.25">
      <c r="D726" s="297"/>
      <c r="F726" s="297"/>
    </row>
    <row r="727" spans="4:6" ht="14.25">
      <c r="D727" s="297"/>
      <c r="F727" s="297"/>
    </row>
    <row r="728" spans="4:6" ht="14.25">
      <c r="D728" s="297"/>
      <c r="F728" s="297"/>
    </row>
    <row r="729" spans="4:6" ht="14.25">
      <c r="D729" s="297"/>
      <c r="F729" s="297"/>
    </row>
    <row r="730" spans="4:6" ht="14.25">
      <c r="D730" s="297"/>
      <c r="F730" s="297"/>
    </row>
    <row r="731" spans="4:6" ht="14.25">
      <c r="D731" s="297"/>
      <c r="F731" s="297"/>
    </row>
    <row r="732" spans="4:6" ht="14.25">
      <c r="D732" s="297"/>
      <c r="F732" s="297"/>
    </row>
    <row r="733" spans="4:6" ht="14.25">
      <c r="D733" s="297"/>
      <c r="F733" s="297"/>
    </row>
    <row r="734" spans="4:6" ht="14.25">
      <c r="D734" s="297"/>
      <c r="F734" s="297"/>
    </row>
    <row r="735" spans="4:6" ht="14.25">
      <c r="D735" s="297"/>
      <c r="F735" s="297"/>
    </row>
    <row r="736" spans="4:6" ht="14.25">
      <c r="D736" s="297"/>
      <c r="F736" s="297"/>
    </row>
    <row r="737" spans="4:6" ht="14.25">
      <c r="D737" s="297"/>
      <c r="F737" s="297"/>
    </row>
    <row r="738" spans="4:6" ht="14.25">
      <c r="D738" s="297"/>
      <c r="F738" s="297"/>
    </row>
    <row r="739" spans="4:6" ht="14.25">
      <c r="D739" s="297"/>
      <c r="F739" s="297"/>
    </row>
    <row r="740" spans="4:6" ht="14.25">
      <c r="D740" s="297"/>
      <c r="F740" s="297"/>
    </row>
    <row r="741" spans="4:6" ht="14.25">
      <c r="D741" s="297"/>
      <c r="F741" s="297"/>
    </row>
    <row r="742" spans="4:6" ht="14.25">
      <c r="D742" s="297"/>
      <c r="F742" s="297"/>
    </row>
    <row r="743" spans="4:6" ht="14.25">
      <c r="D743" s="297"/>
      <c r="F743" s="297"/>
    </row>
    <row r="744" spans="4:6" ht="14.25">
      <c r="D744" s="297"/>
      <c r="F744" s="297"/>
    </row>
    <row r="745" spans="4:6" ht="14.25">
      <c r="D745" s="297"/>
      <c r="F745" s="297"/>
    </row>
    <row r="746" spans="4:6" ht="14.25">
      <c r="D746" s="297"/>
      <c r="F746" s="297"/>
    </row>
    <row r="747" spans="4:6" ht="14.25">
      <c r="D747" s="297"/>
      <c r="F747" s="297"/>
    </row>
    <row r="748" spans="4:6" ht="14.25">
      <c r="D748" s="297"/>
      <c r="F748" s="297"/>
    </row>
    <row r="749" spans="4:6" ht="14.25">
      <c r="D749" s="297"/>
      <c r="F749" s="297"/>
    </row>
    <row r="750" spans="4:6" ht="14.25">
      <c r="D750" s="297"/>
      <c r="F750" s="297"/>
    </row>
    <row r="751" spans="4:6" ht="14.25">
      <c r="D751" s="297"/>
      <c r="F751" s="297"/>
    </row>
    <row r="752" spans="4:6" ht="14.25">
      <c r="D752" s="297"/>
      <c r="F752" s="297"/>
    </row>
    <row r="753" spans="4:6" ht="14.25">
      <c r="D753" s="297"/>
      <c r="F753" s="297"/>
    </row>
    <row r="754" spans="4:6" ht="14.25">
      <c r="D754" s="297"/>
      <c r="F754" s="297"/>
    </row>
    <row r="755" spans="4:6" ht="14.25">
      <c r="D755" s="297"/>
      <c r="F755" s="297"/>
    </row>
    <row r="756" spans="4:6" ht="14.25">
      <c r="D756" s="297"/>
      <c r="F756" s="297"/>
    </row>
    <row r="757" spans="4:6" ht="14.25">
      <c r="D757" s="297"/>
      <c r="F757" s="297"/>
    </row>
    <row r="758" spans="4:6" ht="14.25">
      <c r="D758" s="297"/>
      <c r="F758" s="297"/>
    </row>
    <row r="759" spans="4:6" ht="14.25">
      <c r="D759" s="297"/>
      <c r="F759" s="297"/>
    </row>
    <row r="760" spans="4:6" ht="14.25">
      <c r="D760" s="297"/>
      <c r="F760" s="297"/>
    </row>
    <row r="761" spans="4:6" ht="14.25">
      <c r="D761" s="297"/>
      <c r="F761" s="297"/>
    </row>
    <row r="762" spans="4:6" ht="14.25">
      <c r="D762" s="297"/>
      <c r="F762" s="297"/>
    </row>
    <row r="763" spans="4:6" ht="14.25">
      <c r="D763" s="297"/>
      <c r="F763" s="297"/>
    </row>
    <row r="764" spans="4:6" ht="14.25">
      <c r="D764" s="297"/>
      <c r="F764" s="297"/>
    </row>
    <row r="765" spans="4:6" ht="14.25">
      <c r="D765" s="297"/>
      <c r="F765" s="297"/>
    </row>
    <row r="766" spans="4:6" ht="14.25">
      <c r="D766" s="297"/>
      <c r="F766" s="297"/>
    </row>
    <row r="767" spans="4:6" ht="14.25">
      <c r="D767" s="297"/>
      <c r="F767" s="297"/>
    </row>
    <row r="768" spans="4:6" ht="14.25">
      <c r="D768" s="297"/>
      <c r="F768" s="297"/>
    </row>
    <row r="769" spans="4:6" ht="14.25">
      <c r="D769" s="297"/>
      <c r="F769" s="297"/>
    </row>
    <row r="770" spans="4:6" ht="14.25">
      <c r="D770" s="297"/>
      <c r="F770" s="297"/>
    </row>
    <row r="771" spans="4:6" ht="14.25">
      <c r="D771" s="297"/>
      <c r="F771" s="297"/>
    </row>
    <row r="772" spans="4:6" ht="14.25">
      <c r="D772" s="297"/>
      <c r="F772" s="297"/>
    </row>
    <row r="773" spans="4:6" ht="14.25">
      <c r="D773" s="297"/>
      <c r="F773" s="297"/>
    </row>
    <row r="774" spans="4:6" ht="14.25">
      <c r="D774" s="297"/>
      <c r="F774" s="297"/>
    </row>
    <row r="775" spans="4:6" ht="14.25">
      <c r="D775" s="297"/>
      <c r="F775" s="297"/>
    </row>
    <row r="776" spans="4:6" ht="14.25">
      <c r="D776" s="297"/>
      <c r="F776" s="297"/>
    </row>
    <row r="777" spans="4:6" ht="14.25">
      <c r="D777" s="297"/>
      <c r="F777" s="297"/>
    </row>
    <row r="778" spans="4:6" ht="14.25">
      <c r="D778" s="297"/>
      <c r="F778" s="297"/>
    </row>
    <row r="779" spans="4:6" ht="14.25">
      <c r="D779" s="297"/>
      <c r="F779" s="297"/>
    </row>
    <row r="780" spans="4:6" ht="14.25">
      <c r="D780" s="297"/>
      <c r="F780" s="297"/>
    </row>
    <row r="781" spans="4:6" ht="14.25">
      <c r="D781" s="297"/>
      <c r="F781" s="297"/>
    </row>
    <row r="782" spans="4:6" ht="14.25">
      <c r="D782" s="297"/>
      <c r="F782" s="297"/>
    </row>
    <row r="783" spans="4:6" ht="14.25">
      <c r="D783" s="297"/>
      <c r="F783" s="297"/>
    </row>
    <row r="784" spans="4:6" ht="14.25">
      <c r="D784" s="297"/>
      <c r="F784" s="297"/>
    </row>
    <row r="785" spans="4:6" ht="14.25">
      <c r="D785" s="297"/>
      <c r="F785" s="297"/>
    </row>
    <row r="786" spans="4:6" ht="14.25">
      <c r="D786" s="297"/>
      <c r="F786" s="297"/>
    </row>
    <row r="787" spans="4:6" ht="14.25">
      <c r="D787" s="297"/>
      <c r="F787" s="297"/>
    </row>
    <row r="788" spans="4:6" ht="14.25">
      <c r="D788" s="297"/>
      <c r="F788" s="297"/>
    </row>
    <row r="789" spans="4:6" ht="14.25">
      <c r="D789" s="297"/>
      <c r="F789" s="297"/>
    </row>
    <row r="790" spans="4:6" ht="14.25">
      <c r="D790" s="297"/>
      <c r="F790" s="297"/>
    </row>
    <row r="791" spans="4:6" ht="14.25">
      <c r="D791" s="297"/>
      <c r="F791" s="297"/>
    </row>
    <row r="792" spans="4:6" ht="14.25">
      <c r="D792" s="297"/>
      <c r="F792" s="297"/>
    </row>
    <row r="793" spans="4:6" ht="14.25">
      <c r="D793" s="297"/>
      <c r="F793" s="297"/>
    </row>
    <row r="794" spans="4:6" ht="14.25">
      <c r="D794" s="297"/>
      <c r="F794" s="297"/>
    </row>
    <row r="795" spans="4:6" ht="14.25">
      <c r="D795" s="297"/>
      <c r="F795" s="297"/>
    </row>
    <row r="796" spans="4:6" ht="14.25">
      <c r="D796" s="297"/>
      <c r="F796" s="297"/>
    </row>
    <row r="797" spans="4:6" ht="14.25">
      <c r="D797" s="297"/>
      <c r="F797" s="297"/>
    </row>
    <row r="798" spans="4:6" ht="14.25">
      <c r="D798" s="297"/>
      <c r="F798" s="297"/>
    </row>
    <row r="799" spans="4:6" ht="14.25">
      <c r="D799" s="297"/>
      <c r="F799" s="297"/>
    </row>
    <row r="800" spans="4:6" ht="14.25">
      <c r="D800" s="297"/>
      <c r="F800" s="297"/>
    </row>
    <row r="801" spans="4:6" ht="14.25">
      <c r="D801" s="297"/>
      <c r="F801" s="297"/>
    </row>
    <row r="802" spans="4:6" ht="14.25">
      <c r="D802" s="297"/>
      <c r="F802" s="297"/>
    </row>
    <row r="803" spans="4:6" ht="14.25">
      <c r="D803" s="297"/>
      <c r="F803" s="297"/>
    </row>
    <row r="804" spans="4:6" ht="14.25">
      <c r="D804" s="297"/>
      <c r="F804" s="297"/>
    </row>
    <row r="805" spans="4:6" ht="14.25">
      <c r="D805" s="297"/>
      <c r="F805" s="297"/>
    </row>
    <row r="806" spans="4:6" ht="14.25">
      <c r="D806" s="297"/>
      <c r="F806" s="297"/>
    </row>
    <row r="807" spans="4:6" ht="14.25">
      <c r="D807" s="297"/>
      <c r="F807" s="297"/>
    </row>
    <row r="808" spans="4:6" ht="14.25">
      <c r="D808" s="297"/>
      <c r="F808" s="297"/>
    </row>
    <row r="809" spans="4:6" ht="14.25">
      <c r="D809" s="297"/>
      <c r="F809" s="297"/>
    </row>
    <row r="810" spans="4:6" ht="14.25">
      <c r="D810" s="297"/>
      <c r="F810" s="297"/>
    </row>
    <row r="811" spans="4:6" ht="14.25">
      <c r="D811" s="297"/>
      <c r="F811" s="297"/>
    </row>
    <row r="812" spans="4:6" ht="14.25">
      <c r="D812" s="297"/>
      <c r="F812" s="297"/>
    </row>
    <row r="813" spans="4:6" ht="14.25">
      <c r="D813" s="297"/>
      <c r="F813" s="297"/>
    </row>
    <row r="814" spans="4:6" ht="14.25">
      <c r="D814" s="297"/>
      <c r="F814" s="297"/>
    </row>
    <row r="815" spans="4:6" ht="14.25">
      <c r="D815" s="297"/>
      <c r="F815" s="297"/>
    </row>
    <row r="816" spans="4:6" ht="14.25">
      <c r="D816" s="297"/>
      <c r="F816" s="297"/>
    </row>
    <row r="817" spans="4:6" ht="14.25">
      <c r="D817" s="297"/>
      <c r="F817" s="297"/>
    </row>
    <row r="818" spans="4:6" ht="14.25">
      <c r="D818" s="297"/>
      <c r="F818" s="297"/>
    </row>
    <row r="819" spans="4:6" ht="14.25">
      <c r="D819" s="297"/>
      <c r="F819" s="297"/>
    </row>
    <row r="820" spans="4:6" ht="14.25">
      <c r="D820" s="297"/>
      <c r="F820" s="297"/>
    </row>
    <row r="821" spans="4:6" ht="14.25">
      <c r="D821" s="297"/>
      <c r="F821" s="297"/>
    </row>
    <row r="822" spans="4:6" ht="14.25">
      <c r="D822" s="297"/>
      <c r="F822" s="297"/>
    </row>
    <row r="823" spans="4:6" ht="14.25">
      <c r="D823" s="297"/>
      <c r="F823" s="297"/>
    </row>
    <row r="824" spans="4:6" ht="14.25">
      <c r="D824" s="297"/>
      <c r="F824" s="297"/>
    </row>
    <row r="825" spans="4:6" ht="14.25">
      <c r="D825" s="297"/>
      <c r="F825" s="297"/>
    </row>
    <row r="826" spans="4:6" ht="14.25">
      <c r="D826" s="297"/>
      <c r="F826" s="297"/>
    </row>
    <row r="827" spans="4:6" ht="14.25">
      <c r="D827" s="297"/>
      <c r="F827" s="297"/>
    </row>
    <row r="828" spans="4:6" ht="14.25">
      <c r="D828" s="297"/>
      <c r="F828" s="297"/>
    </row>
    <row r="829" spans="4:6" ht="14.25">
      <c r="D829" s="297"/>
      <c r="F829" s="297"/>
    </row>
    <row r="830" spans="4:6" ht="14.25">
      <c r="D830" s="297"/>
      <c r="F830" s="297"/>
    </row>
    <row r="831" spans="4:6" ht="14.25">
      <c r="D831" s="297"/>
      <c r="F831" s="297"/>
    </row>
    <row r="832" spans="4:6" ht="14.25">
      <c r="D832" s="297"/>
      <c r="F832" s="297"/>
    </row>
    <row r="833" spans="4:6" ht="14.25">
      <c r="D833" s="297"/>
      <c r="F833" s="297"/>
    </row>
    <row r="834" spans="4:6" ht="14.25">
      <c r="D834" s="297"/>
      <c r="F834" s="297"/>
    </row>
    <row r="835" spans="4:6" ht="14.25">
      <c r="D835" s="297"/>
      <c r="F835" s="297"/>
    </row>
    <row r="836" spans="4:6" ht="14.25">
      <c r="D836" s="297"/>
      <c r="F836" s="297"/>
    </row>
    <row r="837" spans="4:6" ht="14.25">
      <c r="D837" s="297"/>
      <c r="F837" s="297"/>
    </row>
    <row r="838" spans="4:6" ht="14.25">
      <c r="D838" s="297"/>
      <c r="F838" s="297"/>
    </row>
    <row r="839" spans="4:6" ht="14.25">
      <c r="D839" s="297"/>
      <c r="F839" s="297"/>
    </row>
    <row r="840" spans="4:6" ht="14.25">
      <c r="D840" s="297"/>
      <c r="F840" s="297"/>
    </row>
    <row r="841" spans="4:6" ht="14.25">
      <c r="D841" s="297"/>
      <c r="F841" s="297"/>
    </row>
    <row r="842" spans="4:6" ht="14.25">
      <c r="D842" s="297"/>
      <c r="F842" s="297"/>
    </row>
    <row r="843" spans="4:6" ht="14.25">
      <c r="D843" s="297"/>
      <c r="F843" s="297"/>
    </row>
    <row r="844" spans="4:6" ht="14.25">
      <c r="D844" s="297"/>
      <c r="F844" s="297"/>
    </row>
    <row r="845" spans="4:6" ht="14.25">
      <c r="D845" s="297"/>
      <c r="F845" s="297"/>
    </row>
    <row r="846" spans="4:6" ht="14.25">
      <c r="D846" s="297"/>
      <c r="F846" s="297"/>
    </row>
    <row r="847" spans="4:6" ht="14.25">
      <c r="D847" s="297"/>
      <c r="F847" s="297"/>
    </row>
    <row r="848" spans="4:6" ht="14.25">
      <c r="D848" s="297"/>
      <c r="F848" s="297"/>
    </row>
    <row r="849" spans="4:6" ht="14.25">
      <c r="D849" s="297"/>
      <c r="F849" s="297"/>
    </row>
    <row r="850" spans="4:6" ht="14.25">
      <c r="D850" s="297"/>
      <c r="F850" s="297"/>
    </row>
    <row r="851" spans="4:6" ht="14.25">
      <c r="D851" s="297"/>
      <c r="F851" s="297"/>
    </row>
    <row r="852" spans="4:6" ht="14.25">
      <c r="D852" s="297"/>
      <c r="F852" s="297"/>
    </row>
    <row r="853" spans="4:6" ht="14.25">
      <c r="D853" s="297"/>
      <c r="F853" s="297"/>
    </row>
    <row r="854" spans="4:6" ht="14.25">
      <c r="D854" s="297"/>
      <c r="F854" s="297"/>
    </row>
    <row r="855" spans="4:6" ht="14.25">
      <c r="D855" s="297"/>
      <c r="F855" s="297"/>
    </row>
    <row r="856" spans="4:6" ht="14.25">
      <c r="D856" s="297"/>
      <c r="F856" s="297"/>
    </row>
    <row r="857" spans="4:6" ht="14.25">
      <c r="D857" s="297"/>
      <c r="F857" s="297"/>
    </row>
    <row r="858" spans="4:6" ht="14.25">
      <c r="D858" s="297"/>
      <c r="F858" s="297"/>
    </row>
    <row r="859" spans="4:6" ht="14.25">
      <c r="D859" s="297"/>
      <c r="F859" s="297"/>
    </row>
    <row r="860" spans="4:6" ht="14.25">
      <c r="D860" s="297"/>
      <c r="F860" s="297"/>
    </row>
    <row r="861" spans="4:6" ht="14.25">
      <c r="D861" s="297"/>
      <c r="F861" s="297"/>
    </row>
    <row r="862" spans="4:6" ht="14.25">
      <c r="D862" s="297"/>
      <c r="F862" s="297"/>
    </row>
    <row r="863" spans="4:6" ht="14.25">
      <c r="D863" s="297"/>
      <c r="F863" s="297"/>
    </row>
    <row r="864" spans="4:6" ht="14.25">
      <c r="D864" s="297"/>
      <c r="F864" s="297"/>
    </row>
    <row r="865" spans="4:6" ht="14.25">
      <c r="D865" s="297"/>
      <c r="F865" s="297"/>
    </row>
    <row r="866" spans="4:6" ht="14.25">
      <c r="D866" s="297"/>
      <c r="F866" s="297"/>
    </row>
    <row r="867" spans="4:6" ht="14.25">
      <c r="D867" s="297"/>
      <c r="F867" s="297"/>
    </row>
    <row r="868" spans="4:6" ht="14.25">
      <c r="D868" s="297"/>
      <c r="F868" s="297"/>
    </row>
    <row r="869" spans="4:6" ht="14.25">
      <c r="D869" s="297"/>
      <c r="F869" s="297"/>
    </row>
    <row r="870" spans="4:6" ht="14.25">
      <c r="D870" s="297"/>
      <c r="F870" s="297"/>
    </row>
    <row r="871" spans="4:6" ht="14.25">
      <c r="D871" s="297"/>
      <c r="F871" s="297"/>
    </row>
    <row r="872" spans="4:6" ht="14.25">
      <c r="D872" s="297"/>
      <c r="F872" s="297"/>
    </row>
    <row r="873" spans="4:6" ht="14.25">
      <c r="D873" s="297"/>
      <c r="F873" s="297"/>
    </row>
    <row r="874" spans="4:6" ht="14.25">
      <c r="D874" s="297"/>
      <c r="F874" s="297"/>
    </row>
    <row r="875" spans="4:6" ht="14.25">
      <c r="D875" s="297"/>
      <c r="F875" s="297"/>
    </row>
    <row r="876" spans="4:6" ht="14.25">
      <c r="D876" s="297"/>
      <c r="F876" s="297"/>
    </row>
    <row r="877" spans="4:6" ht="14.25">
      <c r="D877" s="297"/>
      <c r="F877" s="297"/>
    </row>
    <row r="878" spans="4:6" ht="14.25">
      <c r="D878" s="297"/>
      <c r="F878" s="297"/>
    </row>
    <row r="879" spans="4:6" ht="14.25">
      <c r="D879" s="297"/>
      <c r="F879" s="297"/>
    </row>
    <row r="880" spans="4:6" ht="14.25">
      <c r="D880" s="297"/>
      <c r="F880" s="297"/>
    </row>
    <row r="881" spans="4:6" ht="14.25">
      <c r="D881" s="297"/>
      <c r="F881" s="297"/>
    </row>
    <row r="882" spans="4:6" ht="14.25">
      <c r="D882" s="297"/>
      <c r="F882" s="297"/>
    </row>
    <row r="883" spans="4:6" ht="14.25">
      <c r="D883" s="297"/>
      <c r="F883" s="297"/>
    </row>
    <row r="884" spans="4:6" ht="14.25">
      <c r="D884" s="297"/>
      <c r="F884" s="297"/>
    </row>
    <row r="885" spans="4:6" ht="14.25">
      <c r="D885" s="297"/>
      <c r="F885" s="297"/>
    </row>
    <row r="886" spans="4:6" ht="14.25">
      <c r="D886" s="297"/>
      <c r="F886" s="297"/>
    </row>
    <row r="887" spans="4:6" ht="14.25">
      <c r="D887" s="297"/>
      <c r="F887" s="297"/>
    </row>
    <row r="888" spans="4:6" ht="14.25">
      <c r="D888" s="297"/>
      <c r="F888" s="297"/>
    </row>
    <row r="889" spans="4:6" ht="14.25">
      <c r="D889" s="297"/>
      <c r="F889" s="297"/>
    </row>
    <row r="890" spans="4:6" ht="14.25">
      <c r="D890" s="297"/>
      <c r="F890" s="297"/>
    </row>
    <row r="891" spans="4:6" ht="14.25">
      <c r="D891" s="297"/>
      <c r="F891" s="297"/>
    </row>
    <row r="892" spans="4:6" ht="14.25">
      <c r="D892" s="297"/>
      <c r="F892" s="297"/>
    </row>
    <row r="893" spans="4:6" ht="14.25">
      <c r="D893" s="297"/>
      <c r="F893" s="297"/>
    </row>
    <row r="894" spans="4:6" ht="14.25">
      <c r="D894" s="297"/>
      <c r="F894" s="297"/>
    </row>
    <row r="895" spans="4:6" ht="14.25">
      <c r="D895" s="297"/>
      <c r="F895" s="297"/>
    </row>
    <row r="896" spans="4:6" ht="14.25">
      <c r="D896" s="297"/>
      <c r="F896" s="297"/>
    </row>
    <row r="897" spans="4:6" ht="14.25">
      <c r="D897" s="297"/>
      <c r="F897" s="297"/>
    </row>
    <row r="898" spans="4:6" ht="14.25">
      <c r="D898" s="297"/>
      <c r="F898" s="297"/>
    </row>
    <row r="899" spans="4:6" ht="14.25">
      <c r="D899" s="297"/>
      <c r="F899" s="297"/>
    </row>
    <row r="900" spans="4:6" ht="14.25">
      <c r="D900" s="297"/>
      <c r="F900" s="297"/>
    </row>
    <row r="901" spans="4:6" ht="14.25">
      <c r="D901" s="297"/>
      <c r="F901" s="297"/>
    </row>
    <row r="902" spans="4:6" ht="14.25">
      <c r="D902" s="297"/>
      <c r="F902" s="297"/>
    </row>
    <row r="903" spans="4:6" ht="14.25">
      <c r="D903" s="297"/>
      <c r="F903" s="297"/>
    </row>
    <row r="904" spans="4:6" ht="14.25">
      <c r="D904" s="297"/>
      <c r="F904" s="297"/>
    </row>
    <row r="905" spans="4:6" ht="14.25">
      <c r="D905" s="297"/>
      <c r="F905" s="297"/>
    </row>
    <row r="906" spans="4:6" ht="14.25">
      <c r="D906" s="297"/>
      <c r="F906" s="297"/>
    </row>
    <row r="907" spans="4:6" ht="14.25">
      <c r="D907" s="297"/>
      <c r="F907" s="297"/>
    </row>
    <row r="908" spans="4:6" ht="14.25">
      <c r="D908" s="297"/>
      <c r="F908" s="297"/>
    </row>
    <row r="909" spans="4:6" ht="14.25">
      <c r="D909" s="297"/>
      <c r="F909" s="297"/>
    </row>
    <row r="910" spans="4:6" ht="14.25">
      <c r="D910" s="297"/>
      <c r="F910" s="297"/>
    </row>
    <row r="911" spans="4:6" ht="14.25">
      <c r="D911" s="297"/>
      <c r="F911" s="297"/>
    </row>
    <row r="912" spans="4:6" ht="14.25">
      <c r="D912" s="297"/>
      <c r="F912" s="297"/>
    </row>
    <row r="913" spans="4:6" ht="14.25">
      <c r="D913" s="297"/>
      <c r="F913" s="297"/>
    </row>
    <row r="914" spans="4:6" ht="14.25">
      <c r="D914" s="297"/>
      <c r="F914" s="297"/>
    </row>
    <row r="915" spans="4:6" ht="14.25">
      <c r="D915" s="297"/>
      <c r="F915" s="297"/>
    </row>
    <row r="916" spans="4:6" ht="14.25">
      <c r="D916" s="297"/>
      <c r="F916" s="297"/>
    </row>
    <row r="917" spans="4:6" ht="14.25">
      <c r="D917" s="297"/>
      <c r="F917" s="297"/>
    </row>
    <row r="918" spans="4:6" ht="14.25">
      <c r="D918" s="297"/>
      <c r="F918" s="297"/>
    </row>
    <row r="919" spans="4:6" ht="14.25">
      <c r="D919" s="297"/>
      <c r="F919" s="297"/>
    </row>
    <row r="920" spans="4:6" ht="14.25">
      <c r="D920" s="297"/>
      <c r="F920" s="297"/>
    </row>
    <row r="921" spans="4:6" ht="14.25">
      <c r="D921" s="297"/>
      <c r="F921" s="297"/>
    </row>
    <row r="922" spans="4:6" ht="14.25">
      <c r="D922" s="297"/>
      <c r="F922" s="297"/>
    </row>
    <row r="923" spans="4:6" ht="14.25">
      <c r="D923" s="297"/>
      <c r="F923" s="297"/>
    </row>
    <row r="924" spans="4:6" ht="14.25">
      <c r="D924" s="297"/>
      <c r="F924" s="297"/>
    </row>
    <row r="925" spans="4:6" ht="14.25">
      <c r="D925" s="297"/>
      <c r="F925" s="297"/>
    </row>
    <row r="926" spans="4:6" ht="14.25">
      <c r="D926" s="297"/>
      <c r="F926" s="297"/>
    </row>
    <row r="927" spans="4:6" ht="14.25">
      <c r="D927" s="297"/>
      <c r="F927" s="297"/>
    </row>
    <row r="928" spans="4:6" ht="14.25">
      <c r="D928" s="297"/>
      <c r="F928" s="297"/>
    </row>
    <row r="929" spans="4:6" ht="14.25">
      <c r="D929" s="297"/>
      <c r="F929" s="297"/>
    </row>
    <row r="930" spans="4:6" ht="14.25">
      <c r="D930" s="297"/>
      <c r="F930" s="297"/>
    </row>
    <row r="931" spans="4:6" ht="14.25">
      <c r="D931" s="297"/>
      <c r="F931" s="297"/>
    </row>
    <row r="932" spans="4:6" ht="14.25">
      <c r="D932" s="297"/>
      <c r="F932" s="297"/>
    </row>
    <row r="933" spans="4:6" ht="14.25">
      <c r="D933" s="297"/>
      <c r="F933" s="297"/>
    </row>
    <row r="934" spans="4:6" ht="14.25">
      <c r="D934" s="297"/>
      <c r="F934" s="297"/>
    </row>
    <row r="935" spans="4:6" ht="14.25">
      <c r="D935" s="297"/>
      <c r="F935" s="297"/>
    </row>
    <row r="936" spans="4:6" ht="14.25">
      <c r="D936" s="297"/>
      <c r="F936" s="297"/>
    </row>
    <row r="937" spans="4:6" ht="14.25">
      <c r="D937" s="297"/>
      <c r="F937" s="297"/>
    </row>
    <row r="938" spans="4:6" ht="14.25">
      <c r="D938" s="297"/>
      <c r="F938" s="297"/>
    </row>
    <row r="939" spans="4:6" ht="14.25">
      <c r="D939" s="297"/>
      <c r="F939" s="297"/>
    </row>
    <row r="940" spans="4:6" ht="14.25">
      <c r="D940" s="297"/>
      <c r="F940" s="297"/>
    </row>
    <row r="941" spans="4:6" ht="14.25">
      <c r="D941" s="297"/>
      <c r="F941" s="297"/>
    </row>
    <row r="942" spans="4:6" ht="14.25">
      <c r="D942" s="297"/>
      <c r="F942" s="297"/>
    </row>
    <row r="943" spans="4:6" ht="14.25">
      <c r="D943" s="297"/>
      <c r="F943" s="297"/>
    </row>
    <row r="944" spans="4:6" ht="14.25">
      <c r="D944" s="297"/>
      <c r="F944" s="297"/>
    </row>
    <row r="945" spans="4:6" ht="14.25">
      <c r="D945" s="297"/>
      <c r="F945" s="297"/>
    </row>
    <row r="946" spans="4:6" ht="14.25">
      <c r="D946" s="297"/>
      <c r="F946" s="297"/>
    </row>
    <row r="947" spans="4:6" ht="14.25">
      <c r="D947" s="297"/>
      <c r="F947" s="297"/>
    </row>
    <row r="948" spans="4:6" ht="14.25">
      <c r="D948" s="297"/>
      <c r="F948" s="297"/>
    </row>
    <row r="949" spans="4:6" ht="14.25">
      <c r="D949" s="297"/>
      <c r="F949" s="297"/>
    </row>
    <row r="950" spans="4:6" ht="14.25">
      <c r="D950" s="297"/>
      <c r="F950" s="297"/>
    </row>
    <row r="951" spans="4:6" ht="14.25">
      <c r="D951" s="297"/>
      <c r="F951" s="297"/>
    </row>
    <row r="952" spans="4:6" ht="14.25">
      <c r="D952" s="297"/>
      <c r="F952" s="297"/>
    </row>
    <row r="953" spans="4:6" ht="14.25">
      <c r="D953" s="297"/>
      <c r="F953" s="297"/>
    </row>
    <row r="954" spans="4:6" ht="14.25">
      <c r="D954" s="297"/>
      <c r="F954" s="297"/>
    </row>
    <row r="955" spans="4:6" ht="14.25">
      <c r="D955" s="297"/>
      <c r="F955" s="297"/>
    </row>
    <row r="956" spans="4:6" ht="14.25">
      <c r="D956" s="297"/>
      <c r="F956" s="297"/>
    </row>
    <row r="957" spans="4:6" ht="14.25">
      <c r="D957" s="297"/>
      <c r="F957" s="297"/>
    </row>
    <row r="958" spans="4:6" ht="14.25">
      <c r="D958" s="297"/>
      <c r="F958" s="297"/>
    </row>
    <row r="959" spans="4:6" ht="14.25">
      <c r="D959" s="297"/>
      <c r="F959" s="297"/>
    </row>
    <row r="960" spans="4:6" ht="14.25">
      <c r="D960" s="297"/>
      <c r="F960" s="297"/>
    </row>
    <row r="961" spans="4:6" ht="14.25">
      <c r="D961" s="297"/>
      <c r="F961" s="297"/>
    </row>
    <row r="962" spans="4:6" ht="14.25">
      <c r="D962" s="297"/>
      <c r="F962" s="297"/>
    </row>
    <row r="963" spans="4:6" ht="14.25">
      <c r="D963" s="297"/>
      <c r="F963" s="297"/>
    </row>
    <row r="964" spans="4:6" ht="14.25">
      <c r="D964" s="297"/>
      <c r="F964" s="297"/>
    </row>
    <row r="965" spans="4:6" ht="14.25">
      <c r="D965" s="297"/>
      <c r="F965" s="297"/>
    </row>
    <row r="966" spans="4:6" ht="14.25">
      <c r="D966" s="297"/>
      <c r="F966" s="297"/>
    </row>
    <row r="967" spans="4:6" ht="14.25">
      <c r="D967" s="297"/>
      <c r="F967" s="297"/>
    </row>
    <row r="968" spans="4:6" ht="14.25">
      <c r="D968" s="297"/>
      <c r="F968" s="297"/>
    </row>
    <row r="969" spans="4:6" ht="14.25">
      <c r="D969" s="297"/>
      <c r="F969" s="297"/>
    </row>
    <row r="970" spans="4:6" ht="14.25">
      <c r="D970" s="297"/>
      <c r="F970" s="297"/>
    </row>
    <row r="971" spans="4:6" ht="14.25">
      <c r="D971" s="297"/>
      <c r="F971" s="297"/>
    </row>
    <row r="972" spans="4:6" ht="14.25">
      <c r="D972" s="297"/>
      <c r="F972" s="297"/>
    </row>
    <row r="973" spans="4:6" ht="14.25">
      <c r="D973" s="297"/>
      <c r="F973" s="297"/>
    </row>
    <row r="974" spans="4:6" ht="14.25">
      <c r="D974" s="297"/>
      <c r="F974" s="297"/>
    </row>
    <row r="975" spans="4:6" ht="14.25">
      <c r="D975" s="297"/>
      <c r="F975" s="297"/>
    </row>
    <row r="976" spans="4:6" ht="14.25">
      <c r="D976" s="297"/>
      <c r="F976" s="297"/>
    </row>
    <row r="977" spans="4:6" ht="14.25">
      <c r="D977" s="297"/>
      <c r="F977" s="297"/>
    </row>
    <row r="978" spans="4:6" ht="14.25">
      <c r="D978" s="297"/>
      <c r="F978" s="297"/>
    </row>
    <row r="979" spans="4:6" ht="14.25">
      <c r="D979" s="297"/>
      <c r="F979" s="297"/>
    </row>
    <row r="980" spans="4:6" ht="14.25">
      <c r="D980" s="297"/>
      <c r="F980" s="297"/>
    </row>
    <row r="981" spans="4:6" ht="14.25">
      <c r="D981" s="297"/>
      <c r="F981" s="297"/>
    </row>
    <row r="982" spans="4:6" ht="14.25">
      <c r="D982" s="297"/>
      <c r="F982" s="297"/>
    </row>
    <row r="983" spans="4:6" ht="14.25">
      <c r="D983" s="297"/>
      <c r="F983" s="297"/>
    </row>
    <row r="984" spans="4:6" ht="14.25">
      <c r="D984" s="297"/>
      <c r="F984" s="297"/>
    </row>
    <row r="985" spans="4:6" ht="14.25">
      <c r="D985" s="297"/>
      <c r="F985" s="297"/>
    </row>
    <row r="986" spans="4:6" ht="14.25">
      <c r="D986" s="297"/>
      <c r="F986" s="297"/>
    </row>
    <row r="987" spans="4:6" ht="14.25">
      <c r="D987" s="297"/>
      <c r="F987" s="297"/>
    </row>
    <row r="988" spans="4:6" ht="14.25">
      <c r="D988" s="297"/>
      <c r="F988" s="297"/>
    </row>
    <row r="989" spans="4:6" ht="14.25">
      <c r="D989" s="297"/>
      <c r="F989" s="297"/>
    </row>
    <row r="990" spans="4:6" ht="14.25">
      <c r="D990" s="297"/>
      <c r="F990" s="297"/>
    </row>
    <row r="991" spans="4:6" ht="14.25">
      <c r="D991" s="297"/>
      <c r="F991" s="297"/>
    </row>
    <row r="992" spans="4:6" ht="14.25">
      <c r="D992" s="297"/>
      <c r="F992" s="297"/>
    </row>
    <row r="993" spans="4:6" ht="14.25">
      <c r="D993" s="297"/>
      <c r="F993" s="297"/>
    </row>
    <row r="994" spans="4:6" ht="14.25">
      <c r="D994" s="297"/>
      <c r="F994" s="297"/>
    </row>
    <row r="995" spans="4:6" ht="14.25">
      <c r="D995" s="297"/>
      <c r="F995" s="297"/>
    </row>
    <row r="996" spans="4:6" ht="14.25">
      <c r="D996" s="297"/>
      <c r="F996" s="297"/>
    </row>
    <row r="997" spans="4:6" ht="14.25">
      <c r="D997" s="297"/>
      <c r="F997" s="297"/>
    </row>
    <row r="998" spans="4:6" ht="14.25">
      <c r="D998" s="297"/>
      <c r="F998" s="297"/>
    </row>
    <row r="999" spans="4:6" ht="14.25">
      <c r="D999" s="297"/>
      <c r="F999" s="297"/>
    </row>
    <row r="1000" spans="4:6" ht="14.25">
      <c r="D1000" s="297"/>
      <c r="F1000" s="297"/>
    </row>
    <row r="1001" spans="4:6" ht="14.25">
      <c r="D1001" s="297"/>
      <c r="F1001" s="297"/>
    </row>
    <row r="1002" spans="4:6" ht="14.25">
      <c r="D1002" s="297"/>
      <c r="F1002" s="297"/>
    </row>
    <row r="1003" spans="4:6" ht="14.25">
      <c r="D1003" s="297"/>
      <c r="F1003" s="297"/>
    </row>
    <row r="1004" spans="4:6" ht="14.25">
      <c r="D1004" s="297"/>
      <c r="F1004" s="297"/>
    </row>
    <row r="1005" spans="4:6" ht="14.25">
      <c r="D1005" s="297"/>
      <c r="F1005" s="297"/>
    </row>
    <row r="1006" spans="4:6" ht="14.25">
      <c r="D1006" s="297"/>
      <c r="F1006" s="297"/>
    </row>
    <row r="1007" spans="4:6" ht="14.25">
      <c r="D1007" s="297"/>
      <c r="F1007" s="297"/>
    </row>
    <row r="1008" spans="4:6" ht="14.25">
      <c r="D1008" s="297"/>
      <c r="F1008" s="297"/>
    </row>
    <row r="1009" spans="4:6" ht="14.25">
      <c r="D1009" s="297"/>
      <c r="F1009" s="297"/>
    </row>
    <row r="1010" spans="4:6" ht="14.25">
      <c r="D1010" s="297"/>
      <c r="F1010" s="297"/>
    </row>
    <row r="1011" spans="4:6" ht="14.25">
      <c r="D1011" s="297"/>
      <c r="F1011" s="297"/>
    </row>
    <row r="1012" spans="4:6" ht="14.25">
      <c r="D1012" s="297"/>
      <c r="F1012" s="297"/>
    </row>
    <row r="1013" spans="4:6" ht="14.25">
      <c r="D1013" s="297"/>
      <c r="F1013" s="297"/>
    </row>
    <row r="1014" spans="4:6" ht="14.25">
      <c r="D1014" s="297"/>
      <c r="F1014" s="297"/>
    </row>
  </sheetData>
  <sheetProtection/>
  <mergeCells count="4">
    <mergeCell ref="A1:A2"/>
    <mergeCell ref="B1:B2"/>
    <mergeCell ref="C1:D1"/>
    <mergeCell ref="E1:F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2"/>
  <sheetViews>
    <sheetView zoomScale="92" zoomScaleNormal="92" zoomScalePageLayoutView="0" workbookViewId="0" topLeftCell="A1">
      <selection activeCell="I13" sqref="I13"/>
    </sheetView>
  </sheetViews>
  <sheetFormatPr defaultColWidth="9.140625" defaultRowHeight="12.75"/>
  <cols>
    <col min="1" max="1" width="38.421875" style="338" bestFit="1" customWidth="1"/>
    <col min="2" max="2" width="22.7109375" style="338" bestFit="1" customWidth="1"/>
    <col min="3" max="4" width="15.28125" style="0" customWidth="1"/>
    <col min="5" max="5" width="15.421875" style="0" customWidth="1"/>
    <col min="6" max="6" width="15.28125" style="0" customWidth="1"/>
  </cols>
  <sheetData>
    <row r="1" spans="1:6" ht="15.75" thickBot="1">
      <c r="A1" s="418" t="s">
        <v>40</v>
      </c>
      <c r="B1" s="420" t="s">
        <v>41</v>
      </c>
      <c r="C1" s="424" t="s">
        <v>51</v>
      </c>
      <c r="D1" s="425"/>
      <c r="E1" s="424" t="s">
        <v>52</v>
      </c>
      <c r="F1" s="425"/>
    </row>
    <row r="2" spans="1:6" ht="15.75" thickBot="1">
      <c r="A2" s="419"/>
      <c r="B2" s="421"/>
      <c r="C2" s="405" t="s">
        <v>42</v>
      </c>
      <c r="D2" s="406" t="s">
        <v>43</v>
      </c>
      <c r="E2" s="405" t="s">
        <v>42</v>
      </c>
      <c r="F2" s="406" t="s">
        <v>43</v>
      </c>
    </row>
    <row r="3" spans="1:6" ht="15">
      <c r="A3" s="339" t="s">
        <v>6</v>
      </c>
      <c r="B3" s="300" t="s">
        <v>44</v>
      </c>
      <c r="C3" s="403">
        <v>973757</v>
      </c>
      <c r="D3" s="404">
        <v>44530</v>
      </c>
      <c r="E3" s="403">
        <v>964807</v>
      </c>
      <c r="F3" s="404">
        <v>44561</v>
      </c>
    </row>
    <row r="4" spans="1:6" ht="15">
      <c r="A4" s="339"/>
      <c r="B4" s="301" t="s">
        <v>45</v>
      </c>
      <c r="C4" s="389">
        <v>1147478</v>
      </c>
      <c r="D4" s="390">
        <v>44505</v>
      </c>
      <c r="E4" s="389">
        <v>1122728</v>
      </c>
      <c r="F4" s="390">
        <v>44561</v>
      </c>
    </row>
    <row r="5" spans="1:6" ht="15">
      <c r="A5" s="339"/>
      <c r="B5" s="301" t="s">
        <v>46</v>
      </c>
      <c r="C5" s="389">
        <v>1982359</v>
      </c>
      <c r="D5" s="390">
        <v>44515</v>
      </c>
      <c r="E5" s="389">
        <v>1770000</v>
      </c>
      <c r="F5" s="390">
        <v>44532</v>
      </c>
    </row>
    <row r="6" spans="1:6" ht="15">
      <c r="A6" s="339"/>
      <c r="B6" s="298" t="s">
        <v>5</v>
      </c>
      <c r="C6" s="391">
        <v>791877914</v>
      </c>
      <c r="D6" s="392">
        <v>44530</v>
      </c>
      <c r="E6" s="391">
        <v>847595079</v>
      </c>
      <c r="F6" s="392">
        <v>44533</v>
      </c>
    </row>
    <row r="7" spans="1:6" ht="15">
      <c r="A7" s="339"/>
      <c r="B7" s="340"/>
      <c r="C7" s="389"/>
      <c r="D7" s="390"/>
      <c r="E7" s="389"/>
      <c r="F7" s="390"/>
    </row>
    <row r="8" spans="1:6" ht="15">
      <c r="A8" s="339" t="s">
        <v>7</v>
      </c>
      <c r="B8" s="387" t="s">
        <v>44</v>
      </c>
      <c r="C8" s="389">
        <v>973775</v>
      </c>
      <c r="D8" s="390">
        <v>44530</v>
      </c>
      <c r="E8" s="389">
        <v>964818</v>
      </c>
      <c r="F8" s="390">
        <v>44561</v>
      </c>
    </row>
    <row r="9" spans="1:6" ht="15">
      <c r="A9" s="339"/>
      <c r="B9" s="301" t="s">
        <v>45</v>
      </c>
      <c r="C9" s="389">
        <v>1147525</v>
      </c>
      <c r="D9" s="390">
        <v>44505</v>
      </c>
      <c r="E9" s="389">
        <v>1122647</v>
      </c>
      <c r="F9" s="390">
        <v>44561</v>
      </c>
    </row>
    <row r="10" spans="1:6" ht="15">
      <c r="A10" s="339"/>
      <c r="B10" s="301" t="s">
        <v>46</v>
      </c>
      <c r="C10" s="389">
        <v>3055489</v>
      </c>
      <c r="D10" s="390">
        <v>44515</v>
      </c>
      <c r="E10" s="389">
        <v>2331000</v>
      </c>
      <c r="F10" s="390">
        <v>44536</v>
      </c>
    </row>
    <row r="11" spans="1:6" ht="15">
      <c r="A11" s="339"/>
      <c r="B11" s="388" t="s">
        <v>5</v>
      </c>
      <c r="C11" s="391">
        <v>791877914</v>
      </c>
      <c r="D11" s="392">
        <v>44530</v>
      </c>
      <c r="E11" s="391">
        <v>847595079</v>
      </c>
      <c r="F11" s="392">
        <v>44533</v>
      </c>
    </row>
    <row r="12" spans="1:6" ht="15">
      <c r="A12" s="339"/>
      <c r="B12" s="340"/>
      <c r="C12" s="389"/>
      <c r="D12" s="390"/>
      <c r="E12" s="389"/>
      <c r="F12" s="390"/>
    </row>
    <row r="13" spans="1:6" ht="15">
      <c r="A13" s="339" t="s">
        <v>8</v>
      </c>
      <c r="B13" s="301" t="s">
        <v>44</v>
      </c>
      <c r="C13" s="389">
        <v>80895</v>
      </c>
      <c r="D13" s="390">
        <v>44516</v>
      </c>
      <c r="E13" s="389">
        <v>80754</v>
      </c>
      <c r="F13" s="390">
        <v>44533</v>
      </c>
    </row>
    <row r="14" spans="1:6" ht="15">
      <c r="A14" s="339"/>
      <c r="B14" s="301" t="s">
        <v>45</v>
      </c>
      <c r="C14" s="389">
        <v>138319</v>
      </c>
      <c r="D14" s="390">
        <v>44511</v>
      </c>
      <c r="E14" s="389">
        <v>138684</v>
      </c>
      <c r="F14" s="390">
        <v>44560</v>
      </c>
    </row>
    <row r="15" spans="1:6" ht="15">
      <c r="A15" s="339"/>
      <c r="B15" s="301" t="s">
        <v>46</v>
      </c>
      <c r="C15" s="389">
        <v>1695000</v>
      </c>
      <c r="D15" s="390">
        <v>44510</v>
      </c>
      <c r="E15" s="389">
        <v>3981000</v>
      </c>
      <c r="F15" s="390">
        <v>44546</v>
      </c>
    </row>
    <row r="16" spans="1:6" ht="15">
      <c r="A16" s="339"/>
      <c r="B16" s="388" t="s">
        <v>5</v>
      </c>
      <c r="C16" s="391">
        <v>587977896</v>
      </c>
      <c r="D16" s="392">
        <v>44530</v>
      </c>
      <c r="E16" s="391">
        <v>604505975</v>
      </c>
      <c r="F16" s="392">
        <v>44533</v>
      </c>
    </row>
    <row r="17" spans="1:6" ht="15">
      <c r="A17" s="339"/>
      <c r="B17" s="316"/>
      <c r="C17" s="389"/>
      <c r="D17" s="390"/>
      <c r="E17" s="389"/>
      <c r="F17" s="390"/>
    </row>
    <row r="18" spans="1:6" ht="15">
      <c r="A18" s="339" t="s">
        <v>9</v>
      </c>
      <c r="B18" s="301" t="s">
        <v>44</v>
      </c>
      <c r="C18" s="389">
        <v>71655</v>
      </c>
      <c r="D18" s="390">
        <v>44515</v>
      </c>
      <c r="E18" s="389">
        <v>76652</v>
      </c>
      <c r="F18" s="390">
        <v>44536</v>
      </c>
    </row>
    <row r="19" spans="1:6" ht="15">
      <c r="A19" s="339"/>
      <c r="B19" s="301" t="s">
        <v>45</v>
      </c>
      <c r="C19" s="389">
        <v>102521</v>
      </c>
      <c r="D19" s="390">
        <v>44515</v>
      </c>
      <c r="E19" s="389">
        <v>90409</v>
      </c>
      <c r="F19" s="390">
        <v>44536</v>
      </c>
    </row>
    <row r="20" spans="1:6" ht="15">
      <c r="A20" s="339"/>
      <c r="B20" s="301" t="s">
        <v>46</v>
      </c>
      <c r="C20" s="389">
        <v>621000</v>
      </c>
      <c r="D20" s="390">
        <v>44516</v>
      </c>
      <c r="E20" s="389">
        <v>1044000</v>
      </c>
      <c r="F20" s="390">
        <v>44546</v>
      </c>
    </row>
    <row r="21" spans="1:6" ht="15">
      <c r="A21" s="339"/>
      <c r="B21" s="388" t="s">
        <v>5</v>
      </c>
      <c r="C21" s="391">
        <v>298517318</v>
      </c>
      <c r="D21" s="392">
        <v>44530</v>
      </c>
      <c r="E21" s="391">
        <v>300647041</v>
      </c>
      <c r="F21" s="392">
        <v>44532</v>
      </c>
    </row>
    <row r="22" spans="1:6" ht="15">
      <c r="A22" s="339"/>
      <c r="B22" s="316"/>
      <c r="C22" s="389"/>
      <c r="D22" s="390"/>
      <c r="E22" s="389"/>
      <c r="F22" s="390"/>
    </row>
    <row r="23" spans="1:6" ht="15">
      <c r="A23" s="339" t="s">
        <v>47</v>
      </c>
      <c r="B23" s="301" t="s">
        <v>44</v>
      </c>
      <c r="C23" s="389">
        <v>295802</v>
      </c>
      <c r="D23" s="390">
        <v>44526</v>
      </c>
      <c r="E23" s="389">
        <v>361431</v>
      </c>
      <c r="F23" s="390">
        <v>44547</v>
      </c>
    </row>
    <row r="24" spans="1:6" ht="15">
      <c r="A24" s="339"/>
      <c r="B24" s="301" t="s">
        <v>45</v>
      </c>
      <c r="C24" s="389">
        <v>554770</v>
      </c>
      <c r="D24" s="390">
        <v>44517</v>
      </c>
      <c r="E24" s="389">
        <v>479058</v>
      </c>
      <c r="F24" s="390">
        <v>44536</v>
      </c>
    </row>
    <row r="25" spans="1:6" ht="15">
      <c r="A25" s="339"/>
      <c r="B25" s="301" t="s">
        <v>46</v>
      </c>
      <c r="C25" s="389">
        <v>2190000</v>
      </c>
      <c r="D25" s="390">
        <v>44515</v>
      </c>
      <c r="E25" s="389">
        <v>2237000</v>
      </c>
      <c r="F25" s="390">
        <v>44532</v>
      </c>
    </row>
    <row r="26" spans="1:6" ht="15">
      <c r="A26" s="341"/>
      <c r="B26" s="388" t="s">
        <v>5</v>
      </c>
      <c r="C26" s="391">
        <v>42907569</v>
      </c>
      <c r="D26" s="392">
        <v>44530</v>
      </c>
      <c r="E26" s="391">
        <v>43918967</v>
      </c>
      <c r="F26" s="392">
        <v>44531</v>
      </c>
    </row>
    <row r="27" spans="1:6" ht="15">
      <c r="A27" s="339"/>
      <c r="B27" s="316"/>
      <c r="C27" s="389"/>
      <c r="D27" s="390"/>
      <c r="E27" s="389"/>
      <c r="F27" s="390"/>
    </row>
    <row r="28" spans="1:6" ht="15">
      <c r="A28" s="339" t="s">
        <v>11</v>
      </c>
      <c r="B28" s="301" t="s">
        <v>44</v>
      </c>
      <c r="C28" s="389">
        <v>296587</v>
      </c>
      <c r="D28" s="390">
        <v>44526</v>
      </c>
      <c r="E28" s="389">
        <v>361665</v>
      </c>
      <c r="F28" s="390">
        <v>44547</v>
      </c>
    </row>
    <row r="29" spans="1:6" ht="15">
      <c r="A29" s="339"/>
      <c r="B29" s="301" t="s">
        <v>45</v>
      </c>
      <c r="C29" s="389">
        <v>554533</v>
      </c>
      <c r="D29" s="390">
        <v>44517</v>
      </c>
      <c r="E29" s="389">
        <v>479740</v>
      </c>
      <c r="F29" s="390">
        <v>44536</v>
      </c>
    </row>
    <row r="30" spans="1:6" ht="15">
      <c r="A30" s="339"/>
      <c r="B30" s="301" t="s">
        <v>46</v>
      </c>
      <c r="C30" s="389">
        <v>3662000</v>
      </c>
      <c r="D30" s="390">
        <v>44526</v>
      </c>
      <c r="E30" s="389">
        <v>2368000</v>
      </c>
      <c r="F30" s="390">
        <v>44532</v>
      </c>
    </row>
    <row r="31" spans="1:6" ht="15">
      <c r="A31" s="341"/>
      <c r="B31" s="388" t="s">
        <v>5</v>
      </c>
      <c r="C31" s="391">
        <v>44774376</v>
      </c>
      <c r="D31" s="392">
        <v>44530</v>
      </c>
      <c r="E31" s="391">
        <v>45904615</v>
      </c>
      <c r="F31" s="392">
        <v>44531</v>
      </c>
    </row>
    <row r="32" spans="1:6" ht="15">
      <c r="A32" s="339"/>
      <c r="B32" s="316"/>
      <c r="C32" s="389"/>
      <c r="D32" s="390"/>
      <c r="E32" s="389"/>
      <c r="F32" s="390"/>
    </row>
    <row r="33" spans="1:6" ht="15">
      <c r="A33" s="339" t="s">
        <v>48</v>
      </c>
      <c r="B33" s="301" t="s">
        <v>44</v>
      </c>
      <c r="C33" s="389">
        <v>218503</v>
      </c>
      <c r="D33" s="390">
        <v>44530</v>
      </c>
      <c r="E33" s="389">
        <v>216888</v>
      </c>
      <c r="F33" s="390">
        <v>44547</v>
      </c>
    </row>
    <row r="34" spans="1:6" ht="15">
      <c r="A34" s="339"/>
      <c r="B34" s="301" t="s">
        <v>45</v>
      </c>
      <c r="C34" s="389">
        <v>516470</v>
      </c>
      <c r="D34" s="390">
        <v>44510</v>
      </c>
      <c r="E34" s="389">
        <v>504917</v>
      </c>
      <c r="F34" s="390">
        <v>44540</v>
      </c>
    </row>
    <row r="35" spans="1:6" ht="15">
      <c r="A35" s="339"/>
      <c r="B35" s="301" t="s">
        <v>46</v>
      </c>
      <c r="C35" s="389">
        <v>1919974</v>
      </c>
      <c r="D35" s="390">
        <v>44522</v>
      </c>
      <c r="E35" s="389">
        <v>1823000</v>
      </c>
      <c r="F35" s="390">
        <v>44550</v>
      </c>
    </row>
    <row r="36" spans="1:6" ht="15">
      <c r="A36" s="339"/>
      <c r="B36" s="388" t="s">
        <v>5</v>
      </c>
      <c r="C36" s="391">
        <v>402433072</v>
      </c>
      <c r="D36" s="392">
        <v>44530</v>
      </c>
      <c r="E36" s="391">
        <v>444561384</v>
      </c>
      <c r="F36" s="392">
        <v>44533</v>
      </c>
    </row>
    <row r="37" spans="1:6" ht="15">
      <c r="A37" s="339"/>
      <c r="B37" s="316"/>
      <c r="C37" s="389"/>
      <c r="D37" s="390"/>
      <c r="E37" s="389"/>
      <c r="F37" s="390"/>
    </row>
    <row r="38" spans="1:6" ht="15">
      <c r="A38" s="339" t="s">
        <v>13</v>
      </c>
      <c r="B38" s="301" t="s">
        <v>44</v>
      </c>
      <c r="C38" s="389">
        <v>71771</v>
      </c>
      <c r="D38" s="390">
        <v>44530</v>
      </c>
      <c r="E38" s="389">
        <v>77550</v>
      </c>
      <c r="F38" s="390">
        <v>44547</v>
      </c>
    </row>
    <row r="39" spans="1:6" ht="15">
      <c r="A39" s="339"/>
      <c r="B39" s="301" t="s">
        <v>45</v>
      </c>
      <c r="C39" s="389">
        <v>347570</v>
      </c>
      <c r="D39" s="390">
        <v>44523</v>
      </c>
      <c r="E39" s="389">
        <v>564380</v>
      </c>
      <c r="F39" s="390">
        <v>44546</v>
      </c>
    </row>
    <row r="40" spans="1:6" ht="15">
      <c r="A40" s="339"/>
      <c r="B40" s="301" t="s">
        <v>46</v>
      </c>
      <c r="C40" s="389">
        <v>1306000</v>
      </c>
      <c r="D40" s="390">
        <v>44502</v>
      </c>
      <c r="E40" s="389">
        <v>1316000</v>
      </c>
      <c r="F40" s="390">
        <v>44561</v>
      </c>
    </row>
    <row r="41" spans="1:6" ht="15">
      <c r="A41" s="339"/>
      <c r="B41" s="388" t="s">
        <v>5</v>
      </c>
      <c r="C41" s="391">
        <v>223202598</v>
      </c>
      <c r="D41" s="392">
        <v>44530</v>
      </c>
      <c r="E41" s="391">
        <v>194771590</v>
      </c>
      <c r="F41" s="392">
        <v>44533</v>
      </c>
    </row>
    <row r="42" spans="1:6" ht="15">
      <c r="A42" s="339"/>
      <c r="B42" s="316"/>
      <c r="C42" s="389"/>
      <c r="D42" s="390"/>
      <c r="E42" s="389"/>
      <c r="F42" s="390"/>
    </row>
    <row r="43" spans="1:6" ht="15">
      <c r="A43" s="339" t="s">
        <v>14</v>
      </c>
      <c r="B43" s="301" t="s">
        <v>44</v>
      </c>
      <c r="C43" s="389">
        <v>3215</v>
      </c>
      <c r="D43" s="390">
        <v>44530</v>
      </c>
      <c r="E43" s="389">
        <v>4290</v>
      </c>
      <c r="F43" s="390">
        <v>44547</v>
      </c>
    </row>
    <row r="44" spans="1:6" ht="15">
      <c r="A44" s="339"/>
      <c r="B44" s="301" t="s">
        <v>45</v>
      </c>
      <c r="C44" s="389">
        <v>13510</v>
      </c>
      <c r="D44" s="390">
        <v>44530</v>
      </c>
      <c r="E44" s="389">
        <v>13860</v>
      </c>
      <c r="F44" s="390">
        <v>44532</v>
      </c>
    </row>
    <row r="45" spans="1:6" ht="15">
      <c r="A45" s="339"/>
      <c r="B45" s="301" t="s">
        <v>46</v>
      </c>
      <c r="C45" s="389">
        <v>290000</v>
      </c>
      <c r="D45" s="390">
        <v>44509</v>
      </c>
      <c r="E45" s="389">
        <v>254000</v>
      </c>
      <c r="F45" s="390">
        <v>44544</v>
      </c>
    </row>
    <row r="46" spans="1:6" ht="15">
      <c r="A46" s="339"/>
      <c r="B46" s="388" t="s">
        <v>5</v>
      </c>
      <c r="C46" s="391">
        <v>1143062</v>
      </c>
      <c r="D46" s="392">
        <v>44530</v>
      </c>
      <c r="E46" s="391">
        <v>1241980</v>
      </c>
      <c r="F46" s="392">
        <v>44531</v>
      </c>
    </row>
    <row r="47" spans="1:6" ht="15">
      <c r="A47" s="339"/>
      <c r="B47" s="316"/>
      <c r="C47" s="389"/>
      <c r="D47" s="390"/>
      <c r="E47" s="389"/>
      <c r="F47" s="390"/>
    </row>
    <row r="48" spans="1:6" ht="15">
      <c r="A48" s="339" t="s">
        <v>15</v>
      </c>
      <c r="B48" s="301" t="s">
        <v>44</v>
      </c>
      <c r="C48" s="389">
        <v>63767</v>
      </c>
      <c r="D48" s="390">
        <v>44530</v>
      </c>
      <c r="E48" s="389">
        <v>54527</v>
      </c>
      <c r="F48" s="390">
        <v>44547</v>
      </c>
    </row>
    <row r="49" spans="1:6" ht="15">
      <c r="A49" s="339"/>
      <c r="B49" s="301" t="s">
        <v>45</v>
      </c>
      <c r="C49" s="389">
        <v>162540</v>
      </c>
      <c r="D49" s="390">
        <v>44517</v>
      </c>
      <c r="E49" s="389">
        <v>280130</v>
      </c>
      <c r="F49" s="390">
        <v>44547</v>
      </c>
    </row>
    <row r="50" spans="1:6" ht="15">
      <c r="A50" s="339"/>
      <c r="B50" s="301" t="s">
        <v>46</v>
      </c>
      <c r="C50" s="389">
        <v>938759</v>
      </c>
      <c r="D50" s="390">
        <v>44503</v>
      </c>
      <c r="E50" s="389">
        <v>853037</v>
      </c>
      <c r="F50" s="390">
        <v>44538</v>
      </c>
    </row>
    <row r="51" spans="1:6" ht="15">
      <c r="A51" s="341"/>
      <c r="B51" s="388" t="s">
        <v>5</v>
      </c>
      <c r="C51" s="391">
        <v>209524010</v>
      </c>
      <c r="D51" s="392">
        <v>44530</v>
      </c>
      <c r="E51" s="391">
        <v>176747193</v>
      </c>
      <c r="F51" s="392">
        <v>44533</v>
      </c>
    </row>
    <row r="52" spans="1:6" ht="15">
      <c r="A52" s="339"/>
      <c r="B52" s="316"/>
      <c r="C52" s="389"/>
      <c r="D52" s="390"/>
      <c r="E52" s="389"/>
      <c r="F52" s="390"/>
    </row>
    <row r="53" spans="1:6" ht="15">
      <c r="A53" s="339" t="s">
        <v>16</v>
      </c>
      <c r="B53" s="301" t="s">
        <v>44</v>
      </c>
      <c r="C53" s="389">
        <v>71848</v>
      </c>
      <c r="D53" s="390">
        <v>44530</v>
      </c>
      <c r="E53" s="389">
        <v>84020</v>
      </c>
      <c r="F53" s="390">
        <v>44547</v>
      </c>
    </row>
    <row r="54" spans="1:6" ht="15">
      <c r="A54" s="339"/>
      <c r="B54" s="301" t="s">
        <v>45</v>
      </c>
      <c r="C54" s="389">
        <v>316640</v>
      </c>
      <c r="D54" s="390">
        <v>44529</v>
      </c>
      <c r="E54" s="389">
        <v>513676</v>
      </c>
      <c r="F54" s="390">
        <v>44559</v>
      </c>
    </row>
    <row r="55" spans="1:6" ht="15">
      <c r="A55" s="339"/>
      <c r="B55" s="301" t="s">
        <v>46</v>
      </c>
      <c r="C55" s="389">
        <v>788000</v>
      </c>
      <c r="D55" s="390">
        <v>44503</v>
      </c>
      <c r="E55" s="389">
        <v>756000</v>
      </c>
      <c r="F55" s="390">
        <v>44545</v>
      </c>
    </row>
    <row r="56" spans="1:6" ht="15">
      <c r="A56" s="339"/>
      <c r="B56" s="388" t="s">
        <v>5</v>
      </c>
      <c r="C56" s="391">
        <v>129476277</v>
      </c>
      <c r="D56" s="392">
        <v>44530</v>
      </c>
      <c r="E56" s="391">
        <v>138577535</v>
      </c>
      <c r="F56" s="392">
        <v>44533</v>
      </c>
    </row>
    <row r="57" spans="1:6" ht="15">
      <c r="A57" s="339"/>
      <c r="B57" s="316"/>
      <c r="C57" s="389"/>
      <c r="D57" s="390"/>
      <c r="E57" s="389"/>
      <c r="F57" s="390"/>
    </row>
    <row r="58" spans="1:6" ht="15">
      <c r="A58" s="339" t="s">
        <v>17</v>
      </c>
      <c r="B58" s="301" t="s">
        <v>44</v>
      </c>
      <c r="C58" s="389">
        <v>2634</v>
      </c>
      <c r="D58" s="390">
        <v>44530</v>
      </c>
      <c r="E58" s="389">
        <v>2196</v>
      </c>
      <c r="F58" s="390">
        <v>44547</v>
      </c>
    </row>
    <row r="59" spans="1:6" ht="15">
      <c r="A59" s="339"/>
      <c r="B59" s="301" t="s">
        <v>45</v>
      </c>
      <c r="C59" s="389">
        <v>15843</v>
      </c>
      <c r="D59" s="390">
        <v>44530</v>
      </c>
      <c r="E59" s="389">
        <v>14460</v>
      </c>
      <c r="F59" s="390">
        <v>44532</v>
      </c>
    </row>
    <row r="60" spans="1:6" ht="15">
      <c r="A60" s="339"/>
      <c r="B60" s="301" t="s">
        <v>46</v>
      </c>
      <c r="C60" s="389">
        <v>267000</v>
      </c>
      <c r="D60" s="390">
        <v>44509</v>
      </c>
      <c r="E60" s="389">
        <v>253001</v>
      </c>
      <c r="F60" s="390">
        <v>44544</v>
      </c>
    </row>
    <row r="61" spans="1:6" ht="15">
      <c r="A61" s="339"/>
      <c r="B61" s="388" t="s">
        <v>5</v>
      </c>
      <c r="C61" s="391">
        <v>725772</v>
      </c>
      <c r="D61" s="392">
        <v>44530</v>
      </c>
      <c r="E61" s="391">
        <v>891907</v>
      </c>
      <c r="F61" s="392">
        <v>44533</v>
      </c>
    </row>
    <row r="62" spans="1:6" ht="15">
      <c r="A62" s="339"/>
      <c r="B62" s="316"/>
      <c r="C62" s="389"/>
      <c r="D62" s="390"/>
      <c r="E62" s="389"/>
      <c r="F62" s="390"/>
    </row>
    <row r="63" spans="1:6" ht="15">
      <c r="A63" s="339" t="s">
        <v>18</v>
      </c>
      <c r="B63" s="301" t="s">
        <v>44</v>
      </c>
      <c r="C63" s="389">
        <v>54137</v>
      </c>
      <c r="D63" s="390">
        <v>44530</v>
      </c>
      <c r="E63" s="389">
        <v>52354</v>
      </c>
      <c r="F63" s="390">
        <v>44547</v>
      </c>
    </row>
    <row r="64" spans="1:6" ht="15">
      <c r="A64" s="263"/>
      <c r="B64" s="301" t="s">
        <v>45</v>
      </c>
      <c r="C64" s="389">
        <v>178711</v>
      </c>
      <c r="D64" s="390">
        <v>44530</v>
      </c>
      <c r="E64" s="389">
        <v>212660</v>
      </c>
      <c r="F64" s="390">
        <v>44547</v>
      </c>
    </row>
    <row r="65" spans="1:6" ht="15">
      <c r="A65" s="263"/>
      <c r="B65" s="301" t="s">
        <v>46</v>
      </c>
      <c r="C65" s="389">
        <v>584000</v>
      </c>
      <c r="D65" s="390">
        <v>44515</v>
      </c>
      <c r="E65" s="389">
        <v>590000</v>
      </c>
      <c r="F65" s="390">
        <v>44545</v>
      </c>
    </row>
    <row r="66" spans="1:6" ht="15">
      <c r="A66" s="342"/>
      <c r="B66" s="388" t="s">
        <v>5</v>
      </c>
      <c r="C66" s="391">
        <v>104958995</v>
      </c>
      <c r="D66" s="392">
        <v>44530</v>
      </c>
      <c r="E66" s="391">
        <v>110915911</v>
      </c>
      <c r="F66" s="392">
        <v>44533</v>
      </c>
    </row>
    <row r="67" spans="1:6" ht="15">
      <c r="A67" s="263"/>
      <c r="B67" s="343"/>
      <c r="C67" s="389"/>
      <c r="D67" s="390"/>
      <c r="E67" s="389"/>
      <c r="F67" s="390"/>
    </row>
    <row r="68" spans="1:6" ht="15">
      <c r="A68" s="339" t="s">
        <v>19</v>
      </c>
      <c r="B68" s="301" t="s">
        <v>44</v>
      </c>
      <c r="C68" s="389">
        <v>1879955</v>
      </c>
      <c r="D68" s="390">
        <v>44515</v>
      </c>
      <c r="E68" s="389">
        <v>1936745</v>
      </c>
      <c r="F68" s="390">
        <v>44533</v>
      </c>
    </row>
    <row r="69" spans="2:6" ht="15">
      <c r="B69" s="301" t="s">
        <v>45</v>
      </c>
      <c r="C69" s="389">
        <v>2979969</v>
      </c>
      <c r="D69" s="390">
        <v>44519</v>
      </c>
      <c r="E69" s="389">
        <v>2718398</v>
      </c>
      <c r="F69" s="390">
        <v>44557</v>
      </c>
    </row>
    <row r="70" spans="1:6" ht="15">
      <c r="A70" s="263"/>
      <c r="B70" s="301" t="s">
        <v>46</v>
      </c>
      <c r="C70" s="389">
        <v>6280678</v>
      </c>
      <c r="D70" s="390">
        <v>44512</v>
      </c>
      <c r="E70" s="389">
        <v>6378523</v>
      </c>
      <c r="F70" s="390">
        <v>44553</v>
      </c>
    </row>
    <row r="71" spans="1:6" ht="15">
      <c r="A71" s="342"/>
      <c r="B71" s="388" t="s">
        <v>5</v>
      </c>
      <c r="C71" s="391">
        <v>4845108280</v>
      </c>
      <c r="D71" s="392">
        <v>44530</v>
      </c>
      <c r="E71" s="391">
        <v>5269637238</v>
      </c>
      <c r="F71" s="392">
        <v>44532</v>
      </c>
    </row>
    <row r="72" spans="1:6" ht="14.25">
      <c r="A72" s="343"/>
      <c r="B72" s="343"/>
      <c r="C72" s="389"/>
      <c r="D72" s="390"/>
      <c r="E72" s="389"/>
      <c r="F72" s="390"/>
    </row>
    <row r="73" spans="1:6" ht="15">
      <c r="A73" s="339" t="s">
        <v>20</v>
      </c>
      <c r="B73" s="301" t="s">
        <v>44</v>
      </c>
      <c r="C73" s="389">
        <v>1188823</v>
      </c>
      <c r="D73" s="390">
        <v>44519</v>
      </c>
      <c r="E73" s="389">
        <v>1161923</v>
      </c>
      <c r="F73" s="390">
        <v>44547</v>
      </c>
    </row>
    <row r="74" spans="1:6" ht="15">
      <c r="A74" s="263"/>
      <c r="B74" s="301" t="s">
        <v>45</v>
      </c>
      <c r="C74" s="389">
        <v>2888430</v>
      </c>
      <c r="D74" s="390">
        <v>44501</v>
      </c>
      <c r="E74" s="389">
        <v>2491238</v>
      </c>
      <c r="F74" s="390">
        <v>44551</v>
      </c>
    </row>
    <row r="75" spans="1:6" ht="15">
      <c r="A75" s="263"/>
      <c r="B75" s="301" t="s">
        <v>46</v>
      </c>
      <c r="C75" s="389">
        <v>3643218</v>
      </c>
      <c r="D75" s="390">
        <v>44501</v>
      </c>
      <c r="E75" s="389">
        <v>3149329</v>
      </c>
      <c r="F75" s="390">
        <v>44551</v>
      </c>
    </row>
    <row r="76" spans="1:6" ht="15">
      <c r="A76" s="342"/>
      <c r="B76" s="388" t="s">
        <v>5</v>
      </c>
      <c r="C76" s="391">
        <v>3132504</v>
      </c>
      <c r="D76" s="392">
        <v>44519</v>
      </c>
      <c r="E76" s="391">
        <v>2970869</v>
      </c>
      <c r="F76" s="392">
        <v>44546</v>
      </c>
    </row>
    <row r="77" spans="1:6" ht="14.25">
      <c r="A77" s="343"/>
      <c r="B77" s="343"/>
      <c r="C77" s="389"/>
      <c r="D77" s="390"/>
      <c r="E77" s="389"/>
      <c r="F77" s="390"/>
    </row>
    <row r="78" spans="1:6" ht="15">
      <c r="A78" s="339" t="s">
        <v>21</v>
      </c>
      <c r="B78" s="301" t="s">
        <v>44</v>
      </c>
      <c r="C78" s="389">
        <v>3466334</v>
      </c>
      <c r="D78" s="390">
        <v>44530</v>
      </c>
      <c r="E78" s="389">
        <v>3048325</v>
      </c>
      <c r="F78" s="390">
        <v>44532</v>
      </c>
    </row>
    <row r="79" spans="1:6" ht="15">
      <c r="A79" s="263"/>
      <c r="B79" s="301" t="s">
        <v>45</v>
      </c>
      <c r="C79" s="389">
        <v>4686475</v>
      </c>
      <c r="D79" s="390">
        <v>44526</v>
      </c>
      <c r="E79" s="389">
        <v>4444963</v>
      </c>
      <c r="F79" s="390">
        <v>44546</v>
      </c>
    </row>
    <row r="80" spans="1:6" ht="15">
      <c r="A80" s="263"/>
      <c r="B80" s="301" t="s">
        <v>46</v>
      </c>
      <c r="C80" s="389">
        <v>5974371</v>
      </c>
      <c r="D80" s="390">
        <v>44505</v>
      </c>
      <c r="E80" s="389">
        <v>6074700</v>
      </c>
      <c r="F80" s="390">
        <v>44544</v>
      </c>
    </row>
    <row r="81" spans="1:6" ht="15">
      <c r="A81" s="342"/>
      <c r="B81" s="388" t="s">
        <v>5</v>
      </c>
      <c r="C81" s="391">
        <v>8408416743</v>
      </c>
      <c r="D81" s="392">
        <v>44530</v>
      </c>
      <c r="E81" s="391">
        <v>9073062572</v>
      </c>
      <c r="F81" s="392">
        <v>44532</v>
      </c>
    </row>
    <row r="82" spans="1:6" ht="14.25">
      <c r="A82" s="343"/>
      <c r="B82" s="343"/>
      <c r="C82" s="389"/>
      <c r="D82" s="390"/>
      <c r="E82" s="389"/>
      <c r="F82" s="390"/>
    </row>
    <row r="83" spans="1:6" ht="15">
      <c r="A83" s="339" t="s">
        <v>22</v>
      </c>
      <c r="B83" s="301" t="s">
        <v>44</v>
      </c>
      <c r="C83" s="389">
        <v>2473457</v>
      </c>
      <c r="D83" s="390">
        <v>44524</v>
      </c>
      <c r="E83" s="389">
        <v>2550199</v>
      </c>
      <c r="F83" s="390">
        <v>44532</v>
      </c>
    </row>
    <row r="84" spans="1:6" ht="15">
      <c r="A84" s="263"/>
      <c r="B84" s="301" t="s">
        <v>45</v>
      </c>
      <c r="C84" s="389">
        <v>3676081</v>
      </c>
      <c r="D84" s="390">
        <v>44530</v>
      </c>
      <c r="E84" s="389">
        <v>3590074</v>
      </c>
      <c r="F84" s="390">
        <v>44537</v>
      </c>
    </row>
    <row r="85" spans="1:6" ht="15">
      <c r="A85" s="263"/>
      <c r="B85" s="301" t="s">
        <v>46</v>
      </c>
      <c r="C85" s="389">
        <v>6196610</v>
      </c>
      <c r="D85" s="390">
        <v>44530</v>
      </c>
      <c r="E85" s="389">
        <v>6626762</v>
      </c>
      <c r="F85" s="390">
        <v>44551</v>
      </c>
    </row>
    <row r="86" spans="1:6" ht="15">
      <c r="A86" s="342"/>
      <c r="B86" s="388" t="s">
        <v>5</v>
      </c>
      <c r="C86" s="391">
        <v>6549642953</v>
      </c>
      <c r="D86" s="392">
        <v>44530</v>
      </c>
      <c r="E86" s="391">
        <v>7261014742</v>
      </c>
      <c r="F86" s="392">
        <v>44532</v>
      </c>
    </row>
    <row r="87" spans="1:6" ht="14.25">
      <c r="A87" s="343"/>
      <c r="B87" s="343"/>
      <c r="C87" s="389"/>
      <c r="D87" s="390"/>
      <c r="E87" s="389"/>
      <c r="F87" s="390"/>
    </row>
    <row r="88" spans="1:6" ht="15">
      <c r="A88" s="339" t="s">
        <v>23</v>
      </c>
      <c r="B88" s="301" t="s">
        <v>44</v>
      </c>
      <c r="C88" s="389">
        <v>1550487</v>
      </c>
      <c r="D88" s="390">
        <v>44505</v>
      </c>
      <c r="E88" s="389">
        <v>1518036</v>
      </c>
      <c r="F88" s="390">
        <v>44532</v>
      </c>
    </row>
    <row r="89" spans="1:6" ht="15">
      <c r="A89" s="263"/>
      <c r="B89" s="301" t="s">
        <v>45</v>
      </c>
      <c r="C89" s="389">
        <v>2644869</v>
      </c>
      <c r="D89" s="390">
        <v>44524</v>
      </c>
      <c r="E89" s="389">
        <v>2815143</v>
      </c>
      <c r="F89" s="390">
        <v>44533</v>
      </c>
    </row>
    <row r="90" spans="1:6" ht="15">
      <c r="A90" s="263"/>
      <c r="B90" s="301" t="s">
        <v>46</v>
      </c>
      <c r="C90" s="389">
        <v>4348100</v>
      </c>
      <c r="D90" s="390">
        <v>44502</v>
      </c>
      <c r="E90" s="389">
        <v>4477528</v>
      </c>
      <c r="F90" s="390">
        <v>44533</v>
      </c>
    </row>
    <row r="91" spans="1:6" ht="15">
      <c r="A91" s="342"/>
      <c r="B91" s="388" t="s">
        <v>5</v>
      </c>
      <c r="C91" s="391">
        <v>4379989060</v>
      </c>
      <c r="D91" s="392">
        <v>44530</v>
      </c>
      <c r="E91" s="391">
        <v>4853981653</v>
      </c>
      <c r="F91" s="392">
        <v>44532</v>
      </c>
    </row>
    <row r="92" spans="1:6" ht="14.25">
      <c r="A92" s="343"/>
      <c r="B92" s="343"/>
      <c r="C92" s="389"/>
      <c r="D92" s="390"/>
      <c r="E92" s="389"/>
      <c r="F92" s="390"/>
    </row>
    <row r="93" spans="1:6" ht="15">
      <c r="A93" s="339" t="s">
        <v>24</v>
      </c>
      <c r="B93" s="301" t="s">
        <v>44</v>
      </c>
      <c r="C93" s="389">
        <v>957435</v>
      </c>
      <c r="D93" s="390">
        <v>44519</v>
      </c>
      <c r="E93" s="389">
        <v>945041</v>
      </c>
      <c r="F93" s="390">
        <v>44547</v>
      </c>
    </row>
    <row r="94" spans="1:6" ht="15">
      <c r="A94" s="263"/>
      <c r="B94" s="301" t="s">
        <v>45</v>
      </c>
      <c r="C94" s="389">
        <v>2562398</v>
      </c>
      <c r="D94" s="390">
        <v>44524</v>
      </c>
      <c r="E94" s="389">
        <v>2592296</v>
      </c>
      <c r="F94" s="390">
        <v>44533</v>
      </c>
    </row>
    <row r="95" spans="1:6" ht="15">
      <c r="A95" s="263"/>
      <c r="B95" s="301" t="s">
        <v>46</v>
      </c>
      <c r="C95" s="389">
        <v>4073776</v>
      </c>
      <c r="D95" s="390">
        <v>44526</v>
      </c>
      <c r="E95" s="389">
        <v>4334419</v>
      </c>
      <c r="F95" s="390">
        <v>44533</v>
      </c>
    </row>
    <row r="96" spans="1:6" ht="15">
      <c r="A96" s="342"/>
      <c r="B96" s="388" t="s">
        <v>5</v>
      </c>
      <c r="C96" s="391">
        <v>2145745</v>
      </c>
      <c r="D96" s="392">
        <v>44519</v>
      </c>
      <c r="E96" s="391">
        <v>2098911</v>
      </c>
      <c r="F96" s="392">
        <v>44546</v>
      </c>
    </row>
    <row r="97" spans="1:6" ht="14.25">
      <c r="A97" s="343"/>
      <c r="B97" s="343"/>
      <c r="C97" s="389"/>
      <c r="D97" s="390"/>
      <c r="E97" s="389"/>
      <c r="F97" s="390"/>
    </row>
    <row r="98" spans="1:6" ht="15">
      <c r="A98" s="339" t="s">
        <v>25</v>
      </c>
      <c r="B98" s="301" t="s">
        <v>44</v>
      </c>
      <c r="C98" s="389">
        <v>1897796</v>
      </c>
      <c r="D98" s="390">
        <v>44518</v>
      </c>
      <c r="E98" s="389">
        <v>1898649</v>
      </c>
      <c r="F98" s="390">
        <v>44533</v>
      </c>
    </row>
    <row r="99" spans="1:6" ht="15">
      <c r="A99" s="263"/>
      <c r="B99" s="301" t="s">
        <v>45</v>
      </c>
      <c r="C99" s="389">
        <v>2125425</v>
      </c>
      <c r="D99" s="390">
        <v>44522</v>
      </c>
      <c r="E99" s="389">
        <v>2359346</v>
      </c>
      <c r="F99" s="390">
        <v>44552</v>
      </c>
    </row>
    <row r="100" spans="1:6" ht="15">
      <c r="A100" s="263"/>
      <c r="B100" s="301" t="s">
        <v>46</v>
      </c>
      <c r="C100" s="389">
        <v>6551748</v>
      </c>
      <c r="D100" s="390">
        <v>44509</v>
      </c>
      <c r="E100" s="389">
        <v>6362000</v>
      </c>
      <c r="F100" s="390">
        <v>44536</v>
      </c>
    </row>
    <row r="101" spans="1:6" ht="15">
      <c r="A101" s="342"/>
      <c r="B101" s="388" t="s">
        <v>5</v>
      </c>
      <c r="C101" s="391">
        <v>11626496452</v>
      </c>
      <c r="D101" s="392">
        <v>44510</v>
      </c>
      <c r="E101" s="391">
        <v>12329555246</v>
      </c>
      <c r="F101" s="392">
        <v>44531</v>
      </c>
    </row>
    <row r="102" spans="1:6" ht="14.25">
      <c r="A102" s="343"/>
      <c r="B102" s="343"/>
      <c r="C102" s="389"/>
      <c r="D102" s="390"/>
      <c r="E102" s="389"/>
      <c r="F102" s="390"/>
    </row>
    <row r="103" spans="1:6" ht="15">
      <c r="A103" s="339" t="s">
        <v>26</v>
      </c>
      <c r="B103" s="301" t="s">
        <v>44</v>
      </c>
      <c r="C103" s="389">
        <v>2792003</v>
      </c>
      <c r="D103" s="390">
        <v>44524</v>
      </c>
      <c r="E103" s="389">
        <v>3140335</v>
      </c>
      <c r="F103" s="390">
        <v>44532</v>
      </c>
    </row>
    <row r="104" spans="1:6" ht="15">
      <c r="A104" s="263"/>
      <c r="B104" s="301" t="s">
        <v>45</v>
      </c>
      <c r="C104" s="389">
        <v>8526710</v>
      </c>
      <c r="D104" s="390">
        <v>44524</v>
      </c>
      <c r="E104" s="389">
        <v>8351444</v>
      </c>
      <c r="F104" s="390">
        <v>44533</v>
      </c>
    </row>
    <row r="105" spans="1:6" ht="15">
      <c r="A105" s="263"/>
      <c r="B105" s="301" t="s">
        <v>46</v>
      </c>
      <c r="C105" s="389">
        <v>19063916</v>
      </c>
      <c r="D105" s="390">
        <v>44508</v>
      </c>
      <c r="E105" s="389">
        <v>13296609</v>
      </c>
      <c r="F105" s="390">
        <v>44537</v>
      </c>
    </row>
    <row r="106" spans="1:6" ht="15">
      <c r="A106" s="342"/>
      <c r="B106" s="388" t="s">
        <v>5</v>
      </c>
      <c r="C106" s="391">
        <v>8032719797</v>
      </c>
      <c r="D106" s="392">
        <v>44530</v>
      </c>
      <c r="E106" s="391">
        <v>8910638003</v>
      </c>
      <c r="F106" s="392">
        <v>44532</v>
      </c>
    </row>
    <row r="107" spans="1:6" ht="14.25">
      <c r="A107" s="343"/>
      <c r="B107" s="343"/>
      <c r="C107" s="389"/>
      <c r="D107" s="390"/>
      <c r="E107" s="389"/>
      <c r="F107" s="390"/>
    </row>
    <row r="108" spans="1:6" ht="15">
      <c r="A108" s="339" t="s">
        <v>27</v>
      </c>
      <c r="B108" s="301" t="s">
        <v>44</v>
      </c>
      <c r="C108" s="389">
        <v>1078809</v>
      </c>
      <c r="D108" s="390">
        <v>44502</v>
      </c>
      <c r="E108" s="389">
        <v>1048392</v>
      </c>
      <c r="F108" s="390">
        <v>44539</v>
      </c>
    </row>
    <row r="109" spans="1:6" ht="15">
      <c r="A109" s="263"/>
      <c r="B109" s="301" t="s">
        <v>45</v>
      </c>
      <c r="C109" s="389">
        <v>1436606</v>
      </c>
      <c r="D109" s="390">
        <v>44503</v>
      </c>
      <c r="E109" s="389">
        <v>1603490</v>
      </c>
      <c r="F109" s="390">
        <v>44550</v>
      </c>
    </row>
    <row r="110" spans="1:6" ht="15">
      <c r="A110" s="263"/>
      <c r="B110" s="301" t="s">
        <v>46</v>
      </c>
      <c r="C110" s="389">
        <v>3066000</v>
      </c>
      <c r="D110" s="390">
        <v>44503</v>
      </c>
      <c r="E110" s="389">
        <v>3014825</v>
      </c>
      <c r="F110" s="390">
        <v>44537</v>
      </c>
    </row>
    <row r="111" spans="1:6" ht="15">
      <c r="A111" s="342"/>
      <c r="B111" s="388" t="s">
        <v>5</v>
      </c>
      <c r="C111" s="391">
        <v>3211738</v>
      </c>
      <c r="D111" s="392">
        <v>44519</v>
      </c>
      <c r="E111" s="391">
        <v>2998970</v>
      </c>
      <c r="F111" s="392">
        <v>44546</v>
      </c>
    </row>
    <row r="112" spans="1:6" ht="14.25">
      <c r="A112" s="345"/>
      <c r="B112" s="345"/>
      <c r="C112" s="389"/>
      <c r="D112" s="390"/>
      <c r="E112" s="389"/>
      <c r="F112" s="390"/>
    </row>
    <row r="113" spans="1:6" ht="15">
      <c r="A113" s="339" t="s">
        <v>28</v>
      </c>
      <c r="B113" s="387" t="s">
        <v>44</v>
      </c>
      <c r="C113" s="389">
        <v>2103346</v>
      </c>
      <c r="D113" s="390">
        <v>44501</v>
      </c>
      <c r="E113" s="389">
        <v>2330072</v>
      </c>
      <c r="F113" s="390">
        <v>44533</v>
      </c>
    </row>
    <row r="114" spans="1:6" ht="15">
      <c r="A114" s="339"/>
      <c r="B114" s="301" t="s">
        <v>45</v>
      </c>
      <c r="C114" s="389">
        <v>2985749</v>
      </c>
      <c r="D114" s="390">
        <v>44519</v>
      </c>
      <c r="E114" s="389">
        <v>3170686</v>
      </c>
      <c r="F114" s="390">
        <v>44547</v>
      </c>
    </row>
    <row r="115" spans="1:6" ht="15">
      <c r="A115" s="339"/>
      <c r="B115" s="301" t="s">
        <v>46</v>
      </c>
      <c r="C115" s="389">
        <v>4349388</v>
      </c>
      <c r="D115" s="390">
        <v>44508</v>
      </c>
      <c r="E115" s="389">
        <v>4509600</v>
      </c>
      <c r="F115" s="390">
        <v>44561</v>
      </c>
    </row>
    <row r="116" spans="1:6" ht="15">
      <c r="A116" s="339"/>
      <c r="B116" s="388" t="s">
        <v>5</v>
      </c>
      <c r="C116" s="391">
        <v>10580991053</v>
      </c>
      <c r="D116" s="392">
        <v>44530</v>
      </c>
      <c r="E116" s="391">
        <v>11416034142</v>
      </c>
      <c r="F116" s="392">
        <v>44532</v>
      </c>
    </row>
    <row r="117" spans="1:6" ht="14.25">
      <c r="A117" s="345"/>
      <c r="B117" s="345"/>
      <c r="C117" s="389"/>
      <c r="D117" s="390"/>
      <c r="E117" s="389"/>
      <c r="F117" s="390"/>
    </row>
    <row r="118" spans="1:6" ht="15">
      <c r="A118" s="339" t="s">
        <v>29</v>
      </c>
      <c r="B118" s="387" t="s">
        <v>44</v>
      </c>
      <c r="C118" s="389">
        <v>1139788</v>
      </c>
      <c r="D118" s="390">
        <v>44518</v>
      </c>
      <c r="E118" s="389">
        <v>1098274</v>
      </c>
      <c r="F118" s="390">
        <v>44540</v>
      </c>
    </row>
    <row r="119" spans="1:6" ht="15">
      <c r="A119" s="339"/>
      <c r="B119" s="301" t="s">
        <v>45</v>
      </c>
      <c r="C119" s="389">
        <v>2606560</v>
      </c>
      <c r="D119" s="390">
        <v>44511</v>
      </c>
      <c r="E119" s="389">
        <v>3470414</v>
      </c>
      <c r="F119" s="390">
        <v>44561</v>
      </c>
    </row>
    <row r="120" spans="1:6" ht="15">
      <c r="A120" s="339"/>
      <c r="B120" s="301" t="s">
        <v>46</v>
      </c>
      <c r="C120" s="389">
        <v>4195121</v>
      </c>
      <c r="D120" s="390">
        <v>44508</v>
      </c>
      <c r="E120" s="389">
        <v>5363224</v>
      </c>
      <c r="F120" s="390">
        <v>44561</v>
      </c>
    </row>
    <row r="121" spans="1:6" ht="15">
      <c r="A121" s="339"/>
      <c r="B121" s="388" t="s">
        <v>5</v>
      </c>
      <c r="C121" s="391">
        <v>3018593</v>
      </c>
      <c r="D121" s="392">
        <v>44519</v>
      </c>
      <c r="E121" s="391">
        <v>3006226</v>
      </c>
      <c r="F121" s="392">
        <v>44546</v>
      </c>
    </row>
    <row r="122" spans="1:6" ht="14.25">
      <c r="A122" s="345"/>
      <c r="B122" s="345"/>
      <c r="C122" s="389"/>
      <c r="D122" s="390"/>
      <c r="E122" s="389"/>
      <c r="F122" s="390"/>
    </row>
    <row r="123" spans="1:6" ht="15">
      <c r="A123" s="339" t="s">
        <v>30</v>
      </c>
      <c r="B123" s="387" t="s">
        <v>44</v>
      </c>
      <c r="C123" s="389">
        <v>1483193</v>
      </c>
      <c r="D123" s="390">
        <v>44501</v>
      </c>
      <c r="E123" s="389">
        <v>1712476</v>
      </c>
      <c r="F123" s="390">
        <v>44533</v>
      </c>
    </row>
    <row r="124" spans="1:6" ht="15">
      <c r="A124" s="339"/>
      <c r="B124" s="301" t="s">
        <v>45</v>
      </c>
      <c r="C124" s="389">
        <v>2765750</v>
      </c>
      <c r="D124" s="390">
        <v>44511</v>
      </c>
      <c r="E124" s="389">
        <v>2993530</v>
      </c>
      <c r="F124" s="390">
        <v>44547</v>
      </c>
    </row>
    <row r="125" spans="1:6" ht="15">
      <c r="A125" s="339"/>
      <c r="B125" s="301" t="s">
        <v>46</v>
      </c>
      <c r="C125" s="389">
        <v>4157139</v>
      </c>
      <c r="D125" s="390">
        <v>44519</v>
      </c>
      <c r="E125" s="389">
        <v>4258238</v>
      </c>
      <c r="F125" s="390">
        <v>44561</v>
      </c>
    </row>
    <row r="126" spans="1:6" ht="15">
      <c r="A126" s="339"/>
      <c r="B126" s="388" t="s">
        <v>5</v>
      </c>
      <c r="C126" s="391">
        <v>7405979651</v>
      </c>
      <c r="D126" s="392">
        <v>44530</v>
      </c>
      <c r="E126" s="391">
        <v>7917255812</v>
      </c>
      <c r="F126" s="392">
        <v>44531</v>
      </c>
    </row>
    <row r="127" spans="1:6" ht="14.25">
      <c r="A127" s="345"/>
      <c r="B127" s="345"/>
      <c r="C127" s="389"/>
      <c r="D127" s="390"/>
      <c r="E127" s="389"/>
      <c r="F127" s="390"/>
    </row>
    <row r="128" spans="1:6" ht="15">
      <c r="A128" s="339" t="s">
        <v>31</v>
      </c>
      <c r="B128" s="387" t="s">
        <v>44</v>
      </c>
      <c r="C128" s="389">
        <v>1139690</v>
      </c>
      <c r="D128" s="390">
        <v>44518</v>
      </c>
      <c r="E128" s="389">
        <v>1098248</v>
      </c>
      <c r="F128" s="390">
        <v>44540</v>
      </c>
    </row>
    <row r="129" spans="1:6" ht="15">
      <c r="A129" s="339"/>
      <c r="B129" s="301" t="s">
        <v>45</v>
      </c>
      <c r="C129" s="389">
        <v>2606570</v>
      </c>
      <c r="D129" s="390">
        <v>44511</v>
      </c>
      <c r="E129" s="389">
        <v>2710700</v>
      </c>
      <c r="F129" s="390">
        <v>44547</v>
      </c>
    </row>
    <row r="130" spans="1:6" ht="15">
      <c r="A130" s="339"/>
      <c r="B130" s="301" t="s">
        <v>46</v>
      </c>
      <c r="C130" s="389">
        <v>4219000</v>
      </c>
      <c r="D130" s="390">
        <v>44508</v>
      </c>
      <c r="E130" s="389">
        <v>3564542</v>
      </c>
      <c r="F130" s="390">
        <v>44547</v>
      </c>
    </row>
    <row r="131" spans="1:6" ht="15">
      <c r="A131" s="339"/>
      <c r="B131" s="388" t="s">
        <v>5</v>
      </c>
      <c r="C131" s="391">
        <v>2592483</v>
      </c>
      <c r="D131" s="392">
        <v>44519</v>
      </c>
      <c r="E131" s="391">
        <v>2430299</v>
      </c>
      <c r="F131" s="392">
        <v>44546</v>
      </c>
    </row>
    <row r="132" spans="1:6" ht="14.25">
      <c r="A132" s="345"/>
      <c r="B132" s="345"/>
      <c r="C132" s="389"/>
      <c r="D132" s="390"/>
      <c r="E132" s="389"/>
      <c r="F132" s="390"/>
    </row>
    <row r="133" spans="1:6" ht="15">
      <c r="A133" s="339" t="s">
        <v>32</v>
      </c>
      <c r="B133" s="387" t="s">
        <v>44</v>
      </c>
      <c r="C133" s="389">
        <v>1976049</v>
      </c>
      <c r="D133" s="390">
        <v>44524</v>
      </c>
      <c r="E133" s="389">
        <v>1971417</v>
      </c>
      <c r="F133" s="390">
        <v>44533</v>
      </c>
    </row>
    <row r="134" spans="1:6" ht="15">
      <c r="A134" s="339"/>
      <c r="B134" s="301" t="s">
        <v>45</v>
      </c>
      <c r="C134" s="389">
        <v>3921275</v>
      </c>
      <c r="D134" s="390">
        <v>44509</v>
      </c>
      <c r="E134" s="389">
        <v>3540200</v>
      </c>
      <c r="F134" s="390">
        <v>44537</v>
      </c>
    </row>
    <row r="135" spans="1:6" ht="15">
      <c r="A135" s="339"/>
      <c r="B135" s="301" t="s">
        <v>46</v>
      </c>
      <c r="C135" s="389">
        <v>5252875</v>
      </c>
      <c r="D135" s="390">
        <v>44509</v>
      </c>
      <c r="E135" s="389">
        <v>4184711</v>
      </c>
      <c r="F135" s="390">
        <v>44537</v>
      </c>
    </row>
    <row r="136" spans="1:6" ht="15">
      <c r="A136" s="339"/>
      <c r="B136" s="388" t="s">
        <v>5</v>
      </c>
      <c r="C136" s="391">
        <v>10909651315</v>
      </c>
      <c r="D136" s="392">
        <v>44530</v>
      </c>
      <c r="E136" s="391">
        <v>12321950653</v>
      </c>
      <c r="F136" s="392">
        <v>44532</v>
      </c>
    </row>
    <row r="137" spans="1:6" ht="14.25">
      <c r="A137" s="345"/>
      <c r="B137" s="345"/>
      <c r="C137" s="389"/>
      <c r="D137" s="390"/>
      <c r="E137" s="389"/>
      <c r="F137" s="390"/>
    </row>
    <row r="138" spans="1:6" ht="15">
      <c r="A138" s="339" t="s">
        <v>33</v>
      </c>
      <c r="B138" s="387" t="s">
        <v>44</v>
      </c>
      <c r="C138" s="389">
        <v>1066059</v>
      </c>
      <c r="D138" s="390">
        <v>44519</v>
      </c>
      <c r="E138" s="389">
        <v>1027279</v>
      </c>
      <c r="F138" s="390">
        <v>44539</v>
      </c>
    </row>
    <row r="139" spans="1:6" ht="15">
      <c r="A139" s="339"/>
      <c r="B139" s="301" t="s">
        <v>45</v>
      </c>
      <c r="C139" s="389">
        <v>2946726</v>
      </c>
      <c r="D139" s="390">
        <v>44519</v>
      </c>
      <c r="E139" s="389">
        <v>2680340</v>
      </c>
      <c r="F139" s="390">
        <v>44545</v>
      </c>
    </row>
    <row r="140" spans="1:6" ht="15">
      <c r="A140" s="339"/>
      <c r="B140" s="301" t="s">
        <v>46</v>
      </c>
      <c r="C140" s="389">
        <v>3699296</v>
      </c>
      <c r="D140" s="390">
        <v>44508</v>
      </c>
      <c r="E140" s="389">
        <v>3182472</v>
      </c>
      <c r="F140" s="390">
        <v>44536</v>
      </c>
    </row>
    <row r="141" spans="1:6" ht="15">
      <c r="A141" s="339"/>
      <c r="B141" s="388" t="s">
        <v>5</v>
      </c>
      <c r="C141" s="391">
        <v>27938423</v>
      </c>
      <c r="D141" s="392">
        <v>44530</v>
      </c>
      <c r="E141" s="391">
        <v>30997983</v>
      </c>
      <c r="F141" s="392">
        <v>44533</v>
      </c>
    </row>
    <row r="142" spans="1:6" ht="14.25">
      <c r="A142" s="345"/>
      <c r="B142" s="345"/>
      <c r="C142" s="389"/>
      <c r="D142" s="390"/>
      <c r="E142" s="389"/>
      <c r="F142" s="390"/>
    </row>
    <row r="143" spans="1:6" ht="15">
      <c r="A143" s="339" t="s">
        <v>34</v>
      </c>
      <c r="B143" s="387" t="s">
        <v>44</v>
      </c>
      <c r="C143" s="389">
        <v>1556852</v>
      </c>
      <c r="D143" s="390">
        <v>44512</v>
      </c>
      <c r="E143" s="389">
        <v>1532586</v>
      </c>
      <c r="F143" s="390">
        <v>44533</v>
      </c>
    </row>
    <row r="144" spans="1:6" ht="15">
      <c r="A144" s="339"/>
      <c r="B144" s="301" t="s">
        <v>45</v>
      </c>
      <c r="C144" s="389">
        <v>3558110</v>
      </c>
      <c r="D144" s="390">
        <v>44524</v>
      </c>
      <c r="E144" s="389">
        <v>3666046</v>
      </c>
      <c r="F144" s="390">
        <v>44546</v>
      </c>
    </row>
    <row r="145" spans="1:6" ht="15">
      <c r="A145" s="339"/>
      <c r="B145" s="301" t="s">
        <v>46</v>
      </c>
      <c r="C145" s="389">
        <v>3972782</v>
      </c>
      <c r="D145" s="390">
        <v>44529</v>
      </c>
      <c r="E145" s="389">
        <v>4056907</v>
      </c>
      <c r="F145" s="390">
        <v>44537</v>
      </c>
    </row>
    <row r="146" spans="1:6" ht="15">
      <c r="A146" s="339"/>
      <c r="B146" s="388" t="s">
        <v>5</v>
      </c>
      <c r="C146" s="391">
        <v>7438860553</v>
      </c>
      <c r="D146" s="392">
        <v>44530</v>
      </c>
      <c r="E146" s="391">
        <v>8526550696</v>
      </c>
      <c r="F146" s="392">
        <v>44532</v>
      </c>
    </row>
    <row r="147" spans="1:6" ht="14.25">
      <c r="A147" s="345"/>
      <c r="B147" s="345"/>
      <c r="C147" s="389"/>
      <c r="D147" s="390"/>
      <c r="E147" s="389"/>
      <c r="F147" s="390"/>
    </row>
    <row r="148" spans="1:6" ht="15">
      <c r="A148" s="339" t="s">
        <v>35</v>
      </c>
      <c r="B148" s="387" t="s">
        <v>44</v>
      </c>
      <c r="C148" s="389">
        <v>1066580</v>
      </c>
      <c r="D148" s="390">
        <v>44519</v>
      </c>
      <c r="E148" s="389">
        <v>1027909</v>
      </c>
      <c r="F148" s="390">
        <v>44539</v>
      </c>
    </row>
    <row r="149" spans="1:6" ht="15">
      <c r="A149" s="339"/>
      <c r="B149" s="301" t="s">
        <v>45</v>
      </c>
      <c r="C149" s="389">
        <v>3147354</v>
      </c>
      <c r="D149" s="390">
        <v>44508</v>
      </c>
      <c r="E149" s="389">
        <v>2685303</v>
      </c>
      <c r="F149" s="390">
        <v>44546</v>
      </c>
    </row>
    <row r="150" spans="1:6" ht="15">
      <c r="A150" s="339"/>
      <c r="B150" s="301" t="s">
        <v>46</v>
      </c>
      <c r="C150" s="389">
        <v>3860648</v>
      </c>
      <c r="D150" s="390">
        <v>44508</v>
      </c>
      <c r="E150" s="389">
        <v>3188303</v>
      </c>
      <c r="F150" s="390">
        <v>44546</v>
      </c>
    </row>
    <row r="151" spans="1:6" ht="15">
      <c r="A151" s="339"/>
      <c r="B151" s="388" t="s">
        <v>5</v>
      </c>
      <c r="C151" s="391">
        <v>2150040</v>
      </c>
      <c r="D151" s="392">
        <v>44519</v>
      </c>
      <c r="E151" s="391">
        <v>2112866</v>
      </c>
      <c r="F151" s="392">
        <v>44546</v>
      </c>
    </row>
    <row r="152" spans="1:6" ht="14.25">
      <c r="A152" s="345"/>
      <c r="B152" s="345"/>
      <c r="C152" s="389"/>
      <c r="D152" s="390"/>
      <c r="E152" s="389"/>
      <c r="F152" s="390"/>
    </row>
    <row r="153" spans="1:6" ht="15">
      <c r="A153" s="339" t="s">
        <v>36</v>
      </c>
      <c r="B153" s="387" t="s">
        <v>44</v>
      </c>
      <c r="C153" s="389">
        <v>1676111</v>
      </c>
      <c r="D153" s="390">
        <v>44511</v>
      </c>
      <c r="E153" s="389">
        <v>1579884</v>
      </c>
      <c r="F153" s="390">
        <v>44531</v>
      </c>
    </row>
    <row r="154" spans="1:6" ht="15">
      <c r="A154" s="339"/>
      <c r="B154" s="301" t="s">
        <v>45</v>
      </c>
      <c r="C154" s="389">
        <v>2486937</v>
      </c>
      <c r="D154" s="390">
        <v>44530</v>
      </c>
      <c r="E154" s="389">
        <v>2479406</v>
      </c>
      <c r="F154" s="390">
        <v>44547</v>
      </c>
    </row>
    <row r="155" spans="1:6" ht="15">
      <c r="A155" s="339"/>
      <c r="B155" s="301" t="s">
        <v>46</v>
      </c>
      <c r="C155" s="389">
        <v>3394853</v>
      </c>
      <c r="D155" s="390">
        <v>44530</v>
      </c>
      <c r="E155" s="389">
        <v>3139116</v>
      </c>
      <c r="F155" s="390">
        <v>44537</v>
      </c>
    </row>
    <row r="156" spans="1:6" ht="15">
      <c r="A156" s="339"/>
      <c r="B156" s="388" t="s">
        <v>5</v>
      </c>
      <c r="C156" s="391">
        <v>5057974031</v>
      </c>
      <c r="D156" s="392">
        <v>44530</v>
      </c>
      <c r="E156" s="391">
        <v>5927944299</v>
      </c>
      <c r="F156" s="392">
        <v>44532</v>
      </c>
    </row>
    <row r="157" spans="1:6" ht="14.25">
      <c r="A157" s="345"/>
      <c r="B157" s="345"/>
      <c r="C157" s="389"/>
      <c r="D157" s="390"/>
      <c r="E157" s="389"/>
      <c r="F157" s="390"/>
    </row>
    <row r="158" spans="1:6" ht="15">
      <c r="A158" s="339" t="s">
        <v>37</v>
      </c>
      <c r="B158" s="387" t="s">
        <v>44</v>
      </c>
      <c r="C158" s="389">
        <v>1061741</v>
      </c>
      <c r="D158" s="390">
        <v>44511</v>
      </c>
      <c r="E158" s="389">
        <v>996788</v>
      </c>
      <c r="F158" s="390">
        <v>44540</v>
      </c>
    </row>
    <row r="159" spans="1:6" ht="15">
      <c r="A159" s="339"/>
      <c r="B159" s="301" t="s">
        <v>45</v>
      </c>
      <c r="C159" s="389">
        <v>2096841</v>
      </c>
      <c r="D159" s="390">
        <v>44530</v>
      </c>
      <c r="E159" s="389">
        <v>1328258</v>
      </c>
      <c r="F159" s="390">
        <v>44540</v>
      </c>
    </row>
    <row r="160" spans="1:6" ht="15">
      <c r="A160" s="339"/>
      <c r="B160" s="301" t="s">
        <v>46</v>
      </c>
      <c r="C160" s="389">
        <v>3645345</v>
      </c>
      <c r="D160" s="390">
        <v>44530</v>
      </c>
      <c r="E160" s="389">
        <v>2092294</v>
      </c>
      <c r="F160" s="390">
        <v>44540</v>
      </c>
    </row>
    <row r="161" spans="1:6" ht="15">
      <c r="A161" s="339"/>
      <c r="B161" s="388" t="s">
        <v>5</v>
      </c>
      <c r="C161" s="391">
        <v>4070481</v>
      </c>
      <c r="D161" s="392">
        <v>44519</v>
      </c>
      <c r="E161" s="391">
        <v>3640662</v>
      </c>
      <c r="F161" s="392">
        <v>44531</v>
      </c>
    </row>
    <row r="162" spans="1:6" ht="14.25">
      <c r="A162" s="345"/>
      <c r="B162" s="345"/>
      <c r="C162" s="389"/>
      <c r="D162" s="390"/>
      <c r="E162" s="389"/>
      <c r="F162" s="390"/>
    </row>
    <row r="163" spans="1:6" ht="15">
      <c r="A163" s="339" t="s">
        <v>38</v>
      </c>
      <c r="B163" s="387" t="s">
        <v>44</v>
      </c>
      <c r="C163" s="389">
        <v>1262015</v>
      </c>
      <c r="D163" s="390">
        <v>44510</v>
      </c>
      <c r="E163" s="389">
        <v>1224242</v>
      </c>
      <c r="F163" s="390">
        <v>44531</v>
      </c>
    </row>
    <row r="164" spans="1:6" ht="15">
      <c r="A164" s="339"/>
      <c r="B164" s="301" t="s">
        <v>45</v>
      </c>
      <c r="C164" s="389">
        <v>2976358</v>
      </c>
      <c r="D164" s="390">
        <v>44530</v>
      </c>
      <c r="E164" s="389">
        <v>2974346</v>
      </c>
      <c r="F164" s="390">
        <v>44537</v>
      </c>
    </row>
    <row r="165" spans="1:6" ht="15">
      <c r="A165" s="339"/>
      <c r="B165" s="301" t="s">
        <v>46</v>
      </c>
      <c r="C165" s="389">
        <v>3620371</v>
      </c>
      <c r="D165" s="390">
        <v>44530</v>
      </c>
      <c r="E165" s="389">
        <v>3316321</v>
      </c>
      <c r="F165" s="390">
        <v>44553</v>
      </c>
    </row>
    <row r="166" spans="1:6" ht="15">
      <c r="A166" s="339"/>
      <c r="B166" s="388" t="s">
        <v>5</v>
      </c>
      <c r="C166" s="391">
        <v>3843832674</v>
      </c>
      <c r="D166" s="392">
        <v>44530</v>
      </c>
      <c r="E166" s="391">
        <v>4312797181</v>
      </c>
      <c r="F166" s="392">
        <v>44532</v>
      </c>
    </row>
    <row r="167" spans="1:6" ht="14.25">
      <c r="A167" s="345"/>
      <c r="B167" s="345"/>
      <c r="C167" s="389"/>
      <c r="D167" s="390"/>
      <c r="E167" s="389"/>
      <c r="F167" s="390"/>
    </row>
    <row r="168" spans="1:6" ht="15">
      <c r="A168" s="339" t="s">
        <v>39</v>
      </c>
      <c r="B168" s="387" t="s">
        <v>44</v>
      </c>
      <c r="C168" s="389">
        <v>1061664</v>
      </c>
      <c r="D168" s="390">
        <v>44511</v>
      </c>
      <c r="E168" s="389">
        <v>996806</v>
      </c>
      <c r="F168" s="390">
        <v>44540</v>
      </c>
    </row>
    <row r="169" spans="1:6" ht="15">
      <c r="A169" s="339"/>
      <c r="B169" s="301" t="s">
        <v>45</v>
      </c>
      <c r="C169" s="389">
        <v>2530290</v>
      </c>
      <c r="D169" s="390">
        <v>44503</v>
      </c>
      <c r="E169" s="389">
        <v>2835061</v>
      </c>
      <c r="F169" s="390">
        <v>44538</v>
      </c>
    </row>
    <row r="170" spans="1:6" ht="15">
      <c r="A170" s="339"/>
      <c r="B170" s="301" t="s">
        <v>46</v>
      </c>
      <c r="C170" s="389">
        <v>3721080</v>
      </c>
      <c r="D170" s="390">
        <v>44530</v>
      </c>
      <c r="E170" s="389">
        <v>3016623</v>
      </c>
      <c r="F170" s="390">
        <v>44538</v>
      </c>
    </row>
    <row r="171" spans="1:6" ht="15">
      <c r="A171" s="339"/>
      <c r="B171" s="388" t="s">
        <v>5</v>
      </c>
      <c r="C171" s="407">
        <v>2178840</v>
      </c>
      <c r="D171" s="390">
        <v>44519</v>
      </c>
      <c r="E171" s="393">
        <v>2192226</v>
      </c>
      <c r="F171" s="390">
        <v>44546</v>
      </c>
    </row>
    <row r="172" spans="3:6" ht="14.25">
      <c r="C172" s="394"/>
      <c r="D172" s="394"/>
      <c r="E172" s="394"/>
      <c r="F172" s="394"/>
    </row>
  </sheetData>
  <sheetProtection/>
  <protectedRanges>
    <protectedRange sqref="D3:D171 F3:F171" name="Range1"/>
  </protectedRanges>
  <mergeCells count="4">
    <mergeCell ref="A1:A2"/>
    <mergeCell ref="B1:B2"/>
    <mergeCell ref="E1:F1"/>
    <mergeCell ref="C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1"/>
  <sheetViews>
    <sheetView zoomScale="90" zoomScaleNormal="90" zoomScalePageLayoutView="0" workbookViewId="0" topLeftCell="A1">
      <pane xSplit="2" ySplit="2" topLeftCell="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Y6" sqref="Y6"/>
    </sheetView>
  </sheetViews>
  <sheetFormatPr defaultColWidth="8.8515625" defaultRowHeight="12.75"/>
  <cols>
    <col min="1" max="1" width="41.00390625" style="338" bestFit="1" customWidth="1"/>
    <col min="2" max="2" width="23.140625" style="338" bestFit="1" customWidth="1"/>
    <col min="3" max="3" width="13.8515625" style="169" hidden="1" customWidth="1"/>
    <col min="4" max="4" width="11.421875" style="169" hidden="1" customWidth="1"/>
    <col min="5" max="5" width="12.00390625" style="169" hidden="1" customWidth="1"/>
    <col min="6" max="6" width="11.421875" style="169" hidden="1" customWidth="1"/>
    <col min="7" max="7" width="13.8515625" style="169" hidden="1" customWidth="1"/>
    <col min="8" max="8" width="11.421875" style="169" hidden="1" customWidth="1"/>
    <col min="9" max="9" width="11.00390625" style="169" hidden="1" customWidth="1"/>
    <col min="10" max="10" width="11.140625" style="169" hidden="1" customWidth="1"/>
    <col min="11" max="11" width="13.8515625" style="338" hidden="1" customWidth="1"/>
    <col min="12" max="12" width="11.57421875" style="338" hidden="1" customWidth="1"/>
    <col min="13" max="13" width="11.00390625" style="338" hidden="1" customWidth="1"/>
    <col min="14" max="14" width="11.57421875" style="338" hidden="1" customWidth="1"/>
    <col min="15" max="15" width="13.8515625" style="338" hidden="1" customWidth="1"/>
    <col min="16" max="16" width="11.57421875" style="338" hidden="1" customWidth="1"/>
    <col min="17" max="17" width="11.00390625" style="338" hidden="1" customWidth="1"/>
    <col min="18" max="18" width="11.57421875" style="338" hidden="1" customWidth="1"/>
    <col min="19" max="19" width="13.8515625" style="338" hidden="1" customWidth="1"/>
    <col min="20" max="20" width="11.57421875" style="338" bestFit="1" customWidth="1"/>
    <col min="21" max="21" width="13.8515625" style="338" hidden="1" customWidth="1"/>
    <col min="22" max="22" width="11.57421875" style="338" hidden="1" customWidth="1"/>
    <col min="23" max="23" width="13.8515625" style="338" bestFit="1" customWidth="1"/>
    <col min="24" max="24" width="11.57421875" style="338" bestFit="1" customWidth="1"/>
    <col min="25" max="25" width="16.421875" style="338" bestFit="1" customWidth="1"/>
    <col min="26" max="26" width="11.57421875" style="338" bestFit="1" customWidth="1"/>
    <col min="27" max="16384" width="8.8515625" style="338" customWidth="1"/>
  </cols>
  <sheetData>
    <row r="1" spans="1:26" ht="15.75" thickBot="1">
      <c r="A1" s="418" t="s">
        <v>40</v>
      </c>
      <c r="B1" s="430" t="s">
        <v>41</v>
      </c>
      <c r="C1" s="426">
        <v>43831</v>
      </c>
      <c r="D1" s="427"/>
      <c r="E1" s="428">
        <v>43862</v>
      </c>
      <c r="F1" s="429"/>
      <c r="G1" s="426">
        <v>43891</v>
      </c>
      <c r="H1" s="427"/>
      <c r="I1" s="428">
        <v>43922</v>
      </c>
      <c r="J1" s="429"/>
      <c r="K1" s="426">
        <v>43952</v>
      </c>
      <c r="L1" s="427"/>
      <c r="M1" s="428">
        <v>43983</v>
      </c>
      <c r="N1" s="429"/>
      <c r="O1" s="426">
        <v>44013</v>
      </c>
      <c r="P1" s="427"/>
      <c r="Q1" s="428">
        <v>44044</v>
      </c>
      <c r="R1" s="429"/>
      <c r="S1" s="426">
        <v>44075</v>
      </c>
      <c r="T1" s="427"/>
      <c r="U1" s="426">
        <v>44105</v>
      </c>
      <c r="V1" s="427"/>
      <c r="W1" s="432">
        <v>44136</v>
      </c>
      <c r="X1" s="433"/>
      <c r="Y1" s="432">
        <v>44166</v>
      </c>
      <c r="Z1" s="433"/>
    </row>
    <row r="2" spans="1:26" ht="15.75" thickBot="1">
      <c r="A2" s="419"/>
      <c r="B2" s="431"/>
      <c r="C2" s="332" t="s">
        <v>42</v>
      </c>
      <c r="D2" s="324" t="s">
        <v>43</v>
      </c>
      <c r="E2" s="353" t="s">
        <v>42</v>
      </c>
      <c r="F2" s="328" t="s">
        <v>43</v>
      </c>
      <c r="G2" s="332" t="s">
        <v>42</v>
      </c>
      <c r="H2" s="324" t="s">
        <v>43</v>
      </c>
      <c r="I2" s="353" t="s">
        <v>42</v>
      </c>
      <c r="J2" s="328" t="s">
        <v>43</v>
      </c>
      <c r="K2" s="332" t="s">
        <v>42</v>
      </c>
      <c r="L2" s="324" t="s">
        <v>43</v>
      </c>
      <c r="M2" s="353" t="s">
        <v>42</v>
      </c>
      <c r="N2" s="328" t="s">
        <v>43</v>
      </c>
      <c r="O2" s="332" t="s">
        <v>42</v>
      </c>
      <c r="P2" s="324" t="s">
        <v>43</v>
      </c>
      <c r="Q2" s="353" t="s">
        <v>42</v>
      </c>
      <c r="R2" s="328" t="s">
        <v>43</v>
      </c>
      <c r="S2" s="332" t="s">
        <v>42</v>
      </c>
      <c r="T2" s="324" t="s">
        <v>43</v>
      </c>
      <c r="U2" s="332" t="s">
        <v>42</v>
      </c>
      <c r="V2" s="324" t="s">
        <v>43</v>
      </c>
      <c r="W2" s="377" t="s">
        <v>42</v>
      </c>
      <c r="X2" s="324" t="s">
        <v>43</v>
      </c>
      <c r="Y2" s="380" t="s">
        <v>42</v>
      </c>
      <c r="Z2" s="324" t="s">
        <v>43</v>
      </c>
    </row>
    <row r="3" spans="1:26" ht="15">
      <c r="A3" s="339" t="s">
        <v>6</v>
      </c>
      <c r="B3" s="300" t="s">
        <v>44</v>
      </c>
      <c r="C3" s="275">
        <v>1104378</v>
      </c>
      <c r="D3" s="279">
        <v>43840</v>
      </c>
      <c r="E3" s="354">
        <v>1107740</v>
      </c>
      <c r="F3" s="288">
        <v>43885</v>
      </c>
      <c r="G3" s="350">
        <v>1230074</v>
      </c>
      <c r="H3" s="351">
        <v>43921</v>
      </c>
      <c r="I3" s="354">
        <v>1241084</v>
      </c>
      <c r="J3" s="360">
        <v>43924</v>
      </c>
      <c r="K3" s="350">
        <v>1600369</v>
      </c>
      <c r="L3" s="351">
        <v>43980</v>
      </c>
      <c r="M3" s="354">
        <v>1594908</v>
      </c>
      <c r="N3" s="360">
        <v>43983</v>
      </c>
      <c r="O3" s="350">
        <v>978976</v>
      </c>
      <c r="P3" s="351">
        <v>44039</v>
      </c>
      <c r="Q3" s="354">
        <v>980023</v>
      </c>
      <c r="R3" s="360">
        <v>44046</v>
      </c>
      <c r="S3" s="350">
        <v>991020</v>
      </c>
      <c r="T3" s="351">
        <v>44103</v>
      </c>
      <c r="U3" s="350">
        <v>981248</v>
      </c>
      <c r="V3" s="351">
        <v>44116</v>
      </c>
      <c r="W3" s="381">
        <v>970937</v>
      </c>
      <c r="X3" s="383">
        <v>44159</v>
      </c>
      <c r="Y3" s="378">
        <v>993906</v>
      </c>
      <c r="Z3" s="379">
        <v>44183</v>
      </c>
    </row>
    <row r="4" spans="1:26" ht="15">
      <c r="A4" s="339"/>
      <c r="B4" s="301" t="s">
        <v>45</v>
      </c>
      <c r="C4" s="254">
        <v>1319134</v>
      </c>
      <c r="D4" s="280">
        <v>43860</v>
      </c>
      <c r="E4" s="355">
        <v>1347041</v>
      </c>
      <c r="F4" s="289">
        <v>43888</v>
      </c>
      <c r="G4" s="306">
        <v>1355997</v>
      </c>
      <c r="H4" s="368">
        <v>43921</v>
      </c>
      <c r="I4" s="355">
        <v>1332967</v>
      </c>
      <c r="J4" s="361">
        <v>43923</v>
      </c>
      <c r="K4" s="306">
        <v>1656155</v>
      </c>
      <c r="L4" s="368">
        <v>43980</v>
      </c>
      <c r="M4" s="355">
        <v>1676932</v>
      </c>
      <c r="N4" s="361">
        <v>43983</v>
      </c>
      <c r="O4" s="306">
        <v>1176550</v>
      </c>
      <c r="P4" s="368">
        <v>44034</v>
      </c>
      <c r="Q4" s="355">
        <v>1207140</v>
      </c>
      <c r="R4" s="361">
        <v>44068</v>
      </c>
      <c r="S4" s="306">
        <v>1352774</v>
      </c>
      <c r="T4" s="368">
        <v>44092</v>
      </c>
      <c r="U4" s="350">
        <v>1210782</v>
      </c>
      <c r="V4" s="351">
        <v>44112</v>
      </c>
      <c r="W4" s="365">
        <v>1288476</v>
      </c>
      <c r="X4" s="384">
        <v>44152</v>
      </c>
      <c r="Y4" s="367">
        <v>1331940</v>
      </c>
      <c r="Z4" s="366">
        <v>44183</v>
      </c>
    </row>
    <row r="5" spans="1:26" ht="15">
      <c r="A5" s="339"/>
      <c r="B5" s="301" t="s">
        <v>46</v>
      </c>
      <c r="C5" s="254">
        <v>1809000</v>
      </c>
      <c r="D5" s="280">
        <v>43854</v>
      </c>
      <c r="E5" s="355">
        <v>1881000</v>
      </c>
      <c r="F5" s="289">
        <v>43885</v>
      </c>
      <c r="G5" s="306">
        <v>1949000</v>
      </c>
      <c r="H5" s="368">
        <v>43899</v>
      </c>
      <c r="I5" s="355">
        <v>1829196</v>
      </c>
      <c r="J5" s="361">
        <v>43948</v>
      </c>
      <c r="K5" s="306">
        <v>1981001</v>
      </c>
      <c r="L5" s="368">
        <v>43962</v>
      </c>
      <c r="M5" s="355">
        <v>2042000</v>
      </c>
      <c r="N5" s="361">
        <v>43983</v>
      </c>
      <c r="O5" s="306">
        <v>1812000</v>
      </c>
      <c r="P5" s="368">
        <v>44025</v>
      </c>
      <c r="Q5" s="355">
        <v>2020000</v>
      </c>
      <c r="R5" s="361">
        <v>44067</v>
      </c>
      <c r="S5" s="306">
        <v>2019000</v>
      </c>
      <c r="T5" s="368">
        <v>44103</v>
      </c>
      <c r="U5" s="350">
        <v>2028348</v>
      </c>
      <c r="V5" s="351">
        <v>44125</v>
      </c>
      <c r="W5" s="365">
        <v>1957000</v>
      </c>
      <c r="X5" s="384">
        <v>44154</v>
      </c>
      <c r="Y5" s="367">
        <v>1988364</v>
      </c>
      <c r="Z5" s="366">
        <v>44195</v>
      </c>
    </row>
    <row r="6" spans="1:26" ht="15">
      <c r="A6" s="339"/>
      <c r="B6" s="298" t="s">
        <v>5</v>
      </c>
      <c r="C6" s="254">
        <v>488231288</v>
      </c>
      <c r="D6" s="280">
        <v>43861</v>
      </c>
      <c r="E6" s="355">
        <v>1019837979</v>
      </c>
      <c r="F6" s="289">
        <v>43889</v>
      </c>
      <c r="G6" s="254">
        <v>1001974610</v>
      </c>
      <c r="H6" s="280">
        <v>43893</v>
      </c>
      <c r="I6" s="355">
        <v>685711296</v>
      </c>
      <c r="J6" s="361">
        <v>43928</v>
      </c>
      <c r="K6" s="254">
        <v>680371766</v>
      </c>
      <c r="L6" s="280">
        <v>43965</v>
      </c>
      <c r="M6" s="355">
        <v>919875439</v>
      </c>
      <c r="N6" s="361">
        <v>43994</v>
      </c>
      <c r="O6" s="254">
        <v>678129311</v>
      </c>
      <c r="P6" s="280">
        <v>44026</v>
      </c>
      <c r="Q6" s="355">
        <v>539270261</v>
      </c>
      <c r="R6" s="361">
        <v>44054</v>
      </c>
      <c r="S6" s="254">
        <v>795678614</v>
      </c>
      <c r="T6" s="280">
        <v>44078</v>
      </c>
      <c r="U6" s="350">
        <v>609623900</v>
      </c>
      <c r="V6" s="351">
        <v>44134</v>
      </c>
      <c r="W6" s="367">
        <v>699338581</v>
      </c>
      <c r="X6" s="384">
        <v>44144</v>
      </c>
      <c r="Y6" s="367">
        <v>531466366</v>
      </c>
      <c r="Z6" s="366">
        <v>44174</v>
      </c>
    </row>
    <row r="7" spans="1:26" ht="15">
      <c r="A7" s="339"/>
      <c r="B7" s="340"/>
      <c r="C7" s="307"/>
      <c r="D7" s="308"/>
      <c r="F7" s="308"/>
      <c r="G7" s="307"/>
      <c r="H7" s="308"/>
      <c r="J7" s="362"/>
      <c r="K7" s="307"/>
      <c r="L7" s="308"/>
      <c r="M7" s="169"/>
      <c r="N7" s="362"/>
      <c r="O7" s="307"/>
      <c r="P7" s="308"/>
      <c r="Q7" s="169"/>
      <c r="R7" s="362"/>
      <c r="S7" s="307"/>
      <c r="T7" s="308"/>
      <c r="U7" s="306"/>
      <c r="V7" s="385"/>
      <c r="W7" s="386"/>
      <c r="X7" s="382"/>
      <c r="Y7" s="274"/>
      <c r="Z7" s="368"/>
    </row>
    <row r="8" spans="1:26" ht="15">
      <c r="A8" s="339" t="s">
        <v>7</v>
      </c>
      <c r="B8" s="293" t="s">
        <v>44</v>
      </c>
      <c r="C8" s="254">
        <v>1104360</v>
      </c>
      <c r="D8" s="280">
        <v>43840</v>
      </c>
      <c r="E8" s="355">
        <v>1107595</v>
      </c>
      <c r="F8" s="289">
        <v>43885</v>
      </c>
      <c r="G8" s="274">
        <v>1230181</v>
      </c>
      <c r="H8" s="368">
        <v>43921</v>
      </c>
      <c r="I8" s="355">
        <v>1241084</v>
      </c>
      <c r="J8" s="361">
        <v>43924</v>
      </c>
      <c r="K8" s="274">
        <v>1600393</v>
      </c>
      <c r="L8" s="368">
        <v>43980</v>
      </c>
      <c r="M8" s="355">
        <v>1594913</v>
      </c>
      <c r="N8" s="361">
        <v>43983</v>
      </c>
      <c r="O8" s="274">
        <v>978914</v>
      </c>
      <c r="P8" s="368">
        <v>44039</v>
      </c>
      <c r="Q8" s="355">
        <v>980011</v>
      </c>
      <c r="R8" s="361">
        <v>44046</v>
      </c>
      <c r="S8" s="274">
        <v>991035</v>
      </c>
      <c r="T8" s="368">
        <v>44103</v>
      </c>
      <c r="U8" s="350">
        <v>981252</v>
      </c>
      <c r="V8" s="368">
        <v>44116</v>
      </c>
      <c r="W8" s="367">
        <v>970845</v>
      </c>
      <c r="X8" s="385">
        <v>44159</v>
      </c>
      <c r="Y8" s="367">
        <v>993393</v>
      </c>
      <c r="Z8" s="366">
        <v>44183</v>
      </c>
    </row>
    <row r="9" spans="1:26" ht="15">
      <c r="A9" s="339"/>
      <c r="B9" s="253" t="s">
        <v>45</v>
      </c>
      <c r="C9" s="254">
        <v>1422393</v>
      </c>
      <c r="D9" s="280">
        <v>43860</v>
      </c>
      <c r="E9" s="355">
        <v>1506372</v>
      </c>
      <c r="F9" s="289">
        <v>43888</v>
      </c>
      <c r="G9" s="254">
        <v>1358530</v>
      </c>
      <c r="H9" s="280">
        <v>43893</v>
      </c>
      <c r="I9" s="355">
        <v>1379748</v>
      </c>
      <c r="J9" s="361">
        <v>43943</v>
      </c>
      <c r="K9" s="254">
        <v>1656275</v>
      </c>
      <c r="L9" s="280">
        <v>43980</v>
      </c>
      <c r="M9" s="355">
        <v>1676802</v>
      </c>
      <c r="N9" s="361">
        <v>43983</v>
      </c>
      <c r="O9" s="254">
        <v>1331039</v>
      </c>
      <c r="P9" s="280">
        <v>44043</v>
      </c>
      <c r="Q9" s="355">
        <v>1321570</v>
      </c>
      <c r="R9" s="361">
        <v>44063</v>
      </c>
      <c r="S9" s="254">
        <v>1543226</v>
      </c>
      <c r="T9" s="280">
        <v>44103</v>
      </c>
      <c r="U9" s="350">
        <v>1539628</v>
      </c>
      <c r="V9" s="351">
        <v>44116</v>
      </c>
      <c r="W9" s="367">
        <v>1588643</v>
      </c>
      <c r="X9" s="385">
        <v>44147</v>
      </c>
      <c r="Y9" s="367">
        <v>1747087</v>
      </c>
      <c r="Z9" s="366">
        <v>44183</v>
      </c>
    </row>
    <row r="10" spans="1:26" ht="15">
      <c r="A10" s="339"/>
      <c r="B10" s="253" t="s">
        <v>46</v>
      </c>
      <c r="C10" s="254">
        <v>2144032</v>
      </c>
      <c r="D10" s="280">
        <v>43845</v>
      </c>
      <c r="E10" s="355">
        <v>2041285</v>
      </c>
      <c r="F10" s="289">
        <v>43885</v>
      </c>
      <c r="G10" s="254">
        <v>3120764</v>
      </c>
      <c r="H10" s="280">
        <v>43899</v>
      </c>
      <c r="I10" s="355">
        <v>2154000</v>
      </c>
      <c r="J10" s="361">
        <v>43951</v>
      </c>
      <c r="K10" s="254">
        <v>2002000</v>
      </c>
      <c r="L10" s="280">
        <v>43970</v>
      </c>
      <c r="M10" s="355">
        <v>2155000</v>
      </c>
      <c r="N10" s="361">
        <v>43990</v>
      </c>
      <c r="O10" s="254">
        <v>2245000</v>
      </c>
      <c r="P10" s="280">
        <v>44043</v>
      </c>
      <c r="Q10" s="355">
        <v>2374000</v>
      </c>
      <c r="R10" s="361">
        <v>44074</v>
      </c>
      <c r="S10" s="254">
        <v>2864000</v>
      </c>
      <c r="T10" s="280">
        <v>44082</v>
      </c>
      <c r="U10" s="350">
        <v>2410807</v>
      </c>
      <c r="V10" s="351">
        <v>44119</v>
      </c>
      <c r="W10" s="367">
        <v>2516000</v>
      </c>
      <c r="X10" s="385">
        <v>44151</v>
      </c>
      <c r="Y10" s="367">
        <v>2955232</v>
      </c>
      <c r="Z10" s="366">
        <v>44183</v>
      </c>
    </row>
    <row r="11" spans="1:26" ht="15">
      <c r="A11" s="339"/>
      <c r="B11" s="257" t="s">
        <v>5</v>
      </c>
      <c r="C11" s="254">
        <v>488231288</v>
      </c>
      <c r="D11" s="280">
        <v>43861</v>
      </c>
      <c r="E11" s="355">
        <v>1019837984</v>
      </c>
      <c r="F11" s="289">
        <v>43889</v>
      </c>
      <c r="G11" s="254">
        <v>1001974614</v>
      </c>
      <c r="H11" s="280">
        <v>43893</v>
      </c>
      <c r="I11" s="355">
        <v>685711296</v>
      </c>
      <c r="J11" s="361">
        <v>43928</v>
      </c>
      <c r="K11" s="254">
        <v>680371766</v>
      </c>
      <c r="L11" s="280">
        <v>43965</v>
      </c>
      <c r="M11" s="355">
        <v>919875439</v>
      </c>
      <c r="N11" s="361">
        <v>43994</v>
      </c>
      <c r="O11" s="254">
        <v>678129311</v>
      </c>
      <c r="P11" s="280">
        <v>44026</v>
      </c>
      <c r="Q11" s="355">
        <v>539270259</v>
      </c>
      <c r="R11" s="361">
        <v>44054</v>
      </c>
      <c r="S11" s="254">
        <v>795678614</v>
      </c>
      <c r="T11" s="280">
        <v>44078</v>
      </c>
      <c r="U11" s="350">
        <v>609623900</v>
      </c>
      <c r="V11" s="351">
        <v>44134</v>
      </c>
      <c r="W11" s="367">
        <v>699338581</v>
      </c>
      <c r="X11" s="385">
        <v>44144</v>
      </c>
      <c r="Y11" s="367">
        <v>531466366</v>
      </c>
      <c r="Z11" s="366">
        <v>44174</v>
      </c>
    </row>
    <row r="12" spans="1:26" ht="15">
      <c r="A12" s="339"/>
      <c r="B12" s="340"/>
      <c r="C12" s="307"/>
      <c r="D12" s="308"/>
      <c r="F12" s="308"/>
      <c r="G12" s="307"/>
      <c r="H12" s="308"/>
      <c r="J12" s="362"/>
      <c r="K12" s="307"/>
      <c r="L12" s="308"/>
      <c r="M12" s="169"/>
      <c r="N12" s="362"/>
      <c r="O12" s="307"/>
      <c r="P12" s="308"/>
      <c r="Q12" s="169"/>
      <c r="R12" s="362"/>
      <c r="S12" s="307"/>
      <c r="T12" s="308"/>
      <c r="U12" s="350"/>
      <c r="V12" s="351"/>
      <c r="W12" s="386"/>
      <c r="X12" s="382"/>
      <c r="Y12" s="274"/>
      <c r="Z12" s="368"/>
    </row>
    <row r="13" spans="1:26" ht="15">
      <c r="A13" s="339" t="s">
        <v>8</v>
      </c>
      <c r="B13" s="253" t="s">
        <v>44</v>
      </c>
      <c r="C13" s="254">
        <v>76796</v>
      </c>
      <c r="D13" s="280">
        <v>43861</v>
      </c>
      <c r="E13" s="355">
        <v>78218</v>
      </c>
      <c r="F13" s="289">
        <v>43887</v>
      </c>
      <c r="G13" s="352">
        <v>84177</v>
      </c>
      <c r="H13" s="280">
        <v>43899</v>
      </c>
      <c r="I13" s="355">
        <v>77038</v>
      </c>
      <c r="J13" s="361">
        <v>43927</v>
      </c>
      <c r="K13" s="274">
        <v>76806</v>
      </c>
      <c r="L13" s="368">
        <v>43963</v>
      </c>
      <c r="M13" s="355">
        <v>78437</v>
      </c>
      <c r="N13" s="361">
        <v>43990</v>
      </c>
      <c r="O13" s="254">
        <v>79781</v>
      </c>
      <c r="P13" s="280">
        <v>44014</v>
      </c>
      <c r="Q13" s="355">
        <v>84108</v>
      </c>
      <c r="R13" s="361">
        <v>44067</v>
      </c>
      <c r="S13" s="274">
        <v>86653</v>
      </c>
      <c r="T13" s="368">
        <v>44084</v>
      </c>
      <c r="U13" s="350">
        <v>78391</v>
      </c>
      <c r="V13" s="351">
        <v>44132</v>
      </c>
      <c r="W13" s="365">
        <v>78131</v>
      </c>
      <c r="X13" s="384">
        <v>44138</v>
      </c>
      <c r="Y13" s="367">
        <v>78185</v>
      </c>
      <c r="Z13" s="366">
        <v>44166</v>
      </c>
    </row>
    <row r="14" spans="1:26" ht="15">
      <c r="A14" s="339"/>
      <c r="B14" s="253" t="s">
        <v>45</v>
      </c>
      <c r="C14" s="254">
        <v>134755</v>
      </c>
      <c r="D14" s="280">
        <v>43832</v>
      </c>
      <c r="E14" s="355">
        <v>133100</v>
      </c>
      <c r="F14" s="289">
        <v>43888</v>
      </c>
      <c r="G14" s="306">
        <v>157662</v>
      </c>
      <c r="H14" s="368">
        <v>43899</v>
      </c>
      <c r="I14" s="355">
        <v>134522</v>
      </c>
      <c r="J14" s="361">
        <v>43923</v>
      </c>
      <c r="K14" s="254">
        <v>157512</v>
      </c>
      <c r="L14" s="280">
        <v>43962</v>
      </c>
      <c r="M14" s="355">
        <v>151897</v>
      </c>
      <c r="N14" s="361">
        <v>43990</v>
      </c>
      <c r="O14" s="254">
        <v>150680</v>
      </c>
      <c r="P14" s="280">
        <v>44028</v>
      </c>
      <c r="Q14" s="355">
        <v>193698</v>
      </c>
      <c r="R14" s="361">
        <v>44067</v>
      </c>
      <c r="S14" s="254">
        <v>222532</v>
      </c>
      <c r="T14" s="280">
        <v>44084</v>
      </c>
      <c r="U14" s="350">
        <v>138844</v>
      </c>
      <c r="V14" s="351">
        <v>44123</v>
      </c>
      <c r="W14" s="365">
        <v>138398</v>
      </c>
      <c r="X14" s="384">
        <v>44139</v>
      </c>
      <c r="Y14" s="367">
        <v>134091</v>
      </c>
      <c r="Z14" s="366">
        <v>44168</v>
      </c>
    </row>
    <row r="15" spans="1:26" ht="15">
      <c r="A15" s="339"/>
      <c r="B15" s="253" t="s">
        <v>46</v>
      </c>
      <c r="C15" s="254">
        <v>2191000</v>
      </c>
      <c r="D15" s="280">
        <v>43845</v>
      </c>
      <c r="E15" s="355">
        <v>1879000</v>
      </c>
      <c r="F15" s="289">
        <v>43875</v>
      </c>
      <c r="G15" s="306">
        <v>1365996</v>
      </c>
      <c r="H15" s="368">
        <v>43913</v>
      </c>
      <c r="I15" s="355">
        <v>1367000</v>
      </c>
      <c r="J15" s="361">
        <v>43942</v>
      </c>
      <c r="K15" s="254">
        <v>1519000</v>
      </c>
      <c r="L15" s="280">
        <v>43963</v>
      </c>
      <c r="M15" s="355">
        <v>1567000</v>
      </c>
      <c r="N15" s="361">
        <v>44007</v>
      </c>
      <c r="O15" s="254">
        <v>3675913</v>
      </c>
      <c r="P15" s="280">
        <v>44028</v>
      </c>
      <c r="Q15" s="355">
        <v>7044000</v>
      </c>
      <c r="R15" s="361">
        <v>44069</v>
      </c>
      <c r="S15" s="254">
        <v>8159000</v>
      </c>
      <c r="T15" s="280">
        <v>44076</v>
      </c>
      <c r="U15" s="350">
        <v>1574000</v>
      </c>
      <c r="V15" s="351">
        <v>44126</v>
      </c>
      <c r="W15" s="365">
        <v>1231000</v>
      </c>
      <c r="X15" s="384">
        <v>44154</v>
      </c>
      <c r="Y15" s="367">
        <v>1415000</v>
      </c>
      <c r="Z15" s="366">
        <v>44173</v>
      </c>
    </row>
    <row r="16" spans="1:26" ht="15">
      <c r="A16" s="339"/>
      <c r="B16" s="257" t="s">
        <v>5</v>
      </c>
      <c r="C16" s="254">
        <v>388439562</v>
      </c>
      <c r="D16" s="280">
        <v>43861</v>
      </c>
      <c r="E16" s="355">
        <v>725601791</v>
      </c>
      <c r="F16" s="289">
        <v>43889</v>
      </c>
      <c r="G16" s="254">
        <v>709101026</v>
      </c>
      <c r="H16" s="280">
        <v>43893</v>
      </c>
      <c r="I16" s="355">
        <v>514702387</v>
      </c>
      <c r="J16" s="361">
        <v>43928</v>
      </c>
      <c r="K16" s="254">
        <v>507576554</v>
      </c>
      <c r="L16" s="280">
        <v>43965</v>
      </c>
      <c r="M16" s="355">
        <v>637821104</v>
      </c>
      <c r="N16" s="361">
        <v>43994</v>
      </c>
      <c r="O16" s="254">
        <v>494590972</v>
      </c>
      <c r="P16" s="280">
        <v>44026</v>
      </c>
      <c r="Q16" s="355">
        <v>414815862</v>
      </c>
      <c r="R16" s="361">
        <v>44054</v>
      </c>
      <c r="S16" s="254">
        <v>592879219</v>
      </c>
      <c r="T16" s="280">
        <v>44078</v>
      </c>
      <c r="U16" s="350">
        <v>449125558</v>
      </c>
      <c r="V16" s="351">
        <v>44134</v>
      </c>
      <c r="W16" s="367">
        <v>526399664</v>
      </c>
      <c r="X16" s="384">
        <v>44144</v>
      </c>
      <c r="Y16" s="367">
        <v>395574070</v>
      </c>
      <c r="Z16" s="366">
        <v>44174</v>
      </c>
    </row>
    <row r="17" spans="1:26" ht="15">
      <c r="A17" s="339"/>
      <c r="B17" s="316"/>
      <c r="C17" s="307"/>
      <c r="D17" s="310"/>
      <c r="F17" s="310"/>
      <c r="G17" s="307"/>
      <c r="H17" s="310"/>
      <c r="J17" s="362"/>
      <c r="K17" s="307"/>
      <c r="L17" s="310"/>
      <c r="M17" s="169"/>
      <c r="N17" s="362"/>
      <c r="O17" s="307"/>
      <c r="P17" s="310"/>
      <c r="Q17" s="169"/>
      <c r="R17" s="362"/>
      <c r="S17" s="307"/>
      <c r="T17" s="310"/>
      <c r="U17" s="350"/>
      <c r="V17" s="351"/>
      <c r="W17" s="386"/>
      <c r="X17" s="382"/>
      <c r="Y17" s="274"/>
      <c r="Z17" s="368"/>
    </row>
    <row r="18" spans="1:26" ht="15">
      <c r="A18" s="339" t="s">
        <v>9</v>
      </c>
      <c r="B18" s="253" t="s">
        <v>44</v>
      </c>
      <c r="C18" s="254">
        <v>60927</v>
      </c>
      <c r="D18" s="280">
        <v>43857</v>
      </c>
      <c r="E18" s="355">
        <v>58444</v>
      </c>
      <c r="F18" s="289">
        <v>43864</v>
      </c>
      <c r="G18" s="352">
        <v>74369</v>
      </c>
      <c r="H18" s="280">
        <v>43899</v>
      </c>
      <c r="I18" s="355">
        <v>66615</v>
      </c>
      <c r="J18" s="361">
        <v>43948</v>
      </c>
      <c r="K18" s="274">
        <v>63171</v>
      </c>
      <c r="L18" s="368">
        <v>43962</v>
      </c>
      <c r="M18" s="355">
        <v>63176</v>
      </c>
      <c r="N18" s="361">
        <v>43990</v>
      </c>
      <c r="O18" s="254">
        <v>60832</v>
      </c>
      <c r="P18" s="280">
        <v>44028</v>
      </c>
      <c r="Q18" s="355">
        <v>77731</v>
      </c>
      <c r="R18" s="361">
        <v>44053</v>
      </c>
      <c r="S18" s="274">
        <v>70263</v>
      </c>
      <c r="T18" s="368">
        <v>44102</v>
      </c>
      <c r="U18" s="350">
        <v>71785</v>
      </c>
      <c r="V18" s="351">
        <v>44116</v>
      </c>
      <c r="W18" s="365">
        <v>64809</v>
      </c>
      <c r="X18" s="384">
        <v>44158</v>
      </c>
      <c r="Y18" s="367">
        <v>63529</v>
      </c>
      <c r="Z18" s="366">
        <v>44172</v>
      </c>
    </row>
    <row r="19" spans="1:26" ht="15">
      <c r="A19" s="339"/>
      <c r="B19" s="253" t="s">
        <v>45</v>
      </c>
      <c r="C19" s="254">
        <v>85980</v>
      </c>
      <c r="D19" s="280">
        <v>43857</v>
      </c>
      <c r="E19" s="355">
        <v>84456</v>
      </c>
      <c r="F19" s="289">
        <v>43864</v>
      </c>
      <c r="G19" s="306">
        <v>127869</v>
      </c>
      <c r="H19" s="368">
        <v>43899</v>
      </c>
      <c r="I19" s="355">
        <v>1332967</v>
      </c>
      <c r="J19" s="361">
        <v>43923</v>
      </c>
      <c r="K19" s="254">
        <v>94630</v>
      </c>
      <c r="L19" s="280">
        <v>43962</v>
      </c>
      <c r="M19" s="355">
        <v>95346</v>
      </c>
      <c r="N19" s="361">
        <v>43990</v>
      </c>
      <c r="O19" s="254">
        <v>121840</v>
      </c>
      <c r="P19" s="280">
        <v>44028</v>
      </c>
      <c r="Q19" s="355">
        <v>154960</v>
      </c>
      <c r="R19" s="361">
        <v>44067</v>
      </c>
      <c r="S19" s="254">
        <v>180240</v>
      </c>
      <c r="T19" s="280">
        <v>44084</v>
      </c>
      <c r="U19" s="350">
        <v>117614</v>
      </c>
      <c r="V19" s="351">
        <v>44109</v>
      </c>
      <c r="W19" s="365">
        <v>86383</v>
      </c>
      <c r="X19" s="384">
        <v>44158</v>
      </c>
      <c r="Y19" s="367">
        <v>109589</v>
      </c>
      <c r="Z19" s="366">
        <v>44172</v>
      </c>
    </row>
    <row r="20" spans="1:26" ht="15">
      <c r="A20" s="339"/>
      <c r="B20" s="253" t="s">
        <v>46</v>
      </c>
      <c r="C20" s="254">
        <v>866000</v>
      </c>
      <c r="D20" s="280">
        <v>43844</v>
      </c>
      <c r="E20" s="355">
        <v>776000</v>
      </c>
      <c r="F20" s="289">
        <v>43879</v>
      </c>
      <c r="G20" s="352">
        <v>551000</v>
      </c>
      <c r="H20" s="280">
        <v>43915</v>
      </c>
      <c r="I20" s="355">
        <v>641000</v>
      </c>
      <c r="J20" s="361">
        <v>43948</v>
      </c>
      <c r="K20" s="254">
        <v>731000</v>
      </c>
      <c r="L20" s="280">
        <v>43973</v>
      </c>
      <c r="M20" s="355">
        <v>614000</v>
      </c>
      <c r="N20" s="361">
        <v>44005</v>
      </c>
      <c r="O20" s="254">
        <v>2114000</v>
      </c>
      <c r="P20" s="280">
        <v>44028</v>
      </c>
      <c r="Q20" s="355">
        <v>2585000</v>
      </c>
      <c r="R20" s="361">
        <v>44069</v>
      </c>
      <c r="S20" s="254">
        <v>4270105</v>
      </c>
      <c r="T20" s="280">
        <v>44076</v>
      </c>
      <c r="U20" s="350">
        <v>744000</v>
      </c>
      <c r="V20" s="351">
        <v>44117</v>
      </c>
      <c r="W20" s="365">
        <v>698000</v>
      </c>
      <c r="X20" s="384">
        <v>44160</v>
      </c>
      <c r="Y20" s="367">
        <v>705000</v>
      </c>
      <c r="Z20" s="366">
        <v>44176</v>
      </c>
    </row>
    <row r="21" spans="1:26" ht="15">
      <c r="A21" s="339"/>
      <c r="B21" s="257" t="s">
        <v>5</v>
      </c>
      <c r="C21" s="254">
        <v>178155713</v>
      </c>
      <c r="D21" s="280">
        <v>43861</v>
      </c>
      <c r="E21" s="355">
        <v>308316218</v>
      </c>
      <c r="F21" s="289">
        <v>43889</v>
      </c>
      <c r="G21" s="352">
        <v>310094636</v>
      </c>
      <c r="H21" s="280">
        <v>43893</v>
      </c>
      <c r="I21" s="355">
        <v>240266935</v>
      </c>
      <c r="J21" s="361">
        <v>43928</v>
      </c>
      <c r="K21" s="254">
        <v>236367365</v>
      </c>
      <c r="L21" s="280">
        <v>43965</v>
      </c>
      <c r="M21" s="355">
        <v>288281943</v>
      </c>
      <c r="N21" s="361">
        <v>43994</v>
      </c>
      <c r="O21" s="254">
        <v>227789098</v>
      </c>
      <c r="P21" s="280">
        <v>44026</v>
      </c>
      <c r="Q21" s="355">
        <v>183325141</v>
      </c>
      <c r="R21" s="361">
        <v>44054</v>
      </c>
      <c r="S21" s="254">
        <v>268710787</v>
      </c>
      <c r="T21" s="280">
        <v>44078</v>
      </c>
      <c r="U21" s="350">
        <v>202108510</v>
      </c>
      <c r="V21" s="351">
        <v>44134</v>
      </c>
      <c r="W21" s="367">
        <v>225646487</v>
      </c>
      <c r="X21" s="384">
        <v>44144</v>
      </c>
      <c r="Y21" s="367">
        <v>171846256</v>
      </c>
      <c r="Z21" s="366">
        <v>44174</v>
      </c>
    </row>
    <row r="22" spans="1:26" ht="15">
      <c r="A22" s="339"/>
      <c r="B22" s="316"/>
      <c r="C22" s="307"/>
      <c r="D22" s="310"/>
      <c r="F22" s="310"/>
      <c r="G22" s="307"/>
      <c r="H22" s="310"/>
      <c r="J22" s="362"/>
      <c r="K22" s="307"/>
      <c r="L22" s="310"/>
      <c r="M22" s="169"/>
      <c r="N22" s="362"/>
      <c r="O22" s="307"/>
      <c r="P22" s="310"/>
      <c r="Q22" s="169"/>
      <c r="R22" s="362"/>
      <c r="S22" s="307"/>
      <c r="T22" s="310"/>
      <c r="U22" s="350"/>
      <c r="V22" s="351"/>
      <c r="W22" s="386"/>
      <c r="X22" s="382"/>
      <c r="Y22" s="274"/>
      <c r="Z22" s="368"/>
    </row>
    <row r="23" spans="1:26" ht="15">
      <c r="A23" s="339" t="s">
        <v>47</v>
      </c>
      <c r="B23" s="253" t="s">
        <v>44</v>
      </c>
      <c r="C23" s="254">
        <v>195328</v>
      </c>
      <c r="D23" s="280">
        <v>43857</v>
      </c>
      <c r="E23" s="355">
        <v>195328</v>
      </c>
      <c r="F23" s="289">
        <v>43885</v>
      </c>
      <c r="G23" s="306">
        <v>284709</v>
      </c>
      <c r="H23" s="368">
        <v>43899</v>
      </c>
      <c r="I23" s="355">
        <v>266471</v>
      </c>
      <c r="J23" s="361">
        <v>43948</v>
      </c>
      <c r="K23" s="274">
        <v>263943</v>
      </c>
      <c r="L23" s="368">
        <v>43969</v>
      </c>
      <c r="M23" s="355">
        <v>385053</v>
      </c>
      <c r="N23" s="361">
        <v>43990</v>
      </c>
      <c r="O23" s="254">
        <v>210029</v>
      </c>
      <c r="P23" s="280">
        <v>44018</v>
      </c>
      <c r="Q23" s="355">
        <v>275304</v>
      </c>
      <c r="R23" s="361">
        <v>44046</v>
      </c>
      <c r="S23" s="274">
        <v>235571</v>
      </c>
      <c r="T23" s="368">
        <v>44092</v>
      </c>
      <c r="U23" s="350">
        <v>168280</v>
      </c>
      <c r="V23" s="351">
        <v>44134</v>
      </c>
      <c r="W23" s="365">
        <v>316433</v>
      </c>
      <c r="X23" s="384">
        <v>44144</v>
      </c>
      <c r="Y23" s="367">
        <v>263457</v>
      </c>
      <c r="Z23" s="366">
        <v>44183</v>
      </c>
    </row>
    <row r="24" spans="1:26" ht="15">
      <c r="A24" s="339"/>
      <c r="B24" s="253" t="s">
        <v>45</v>
      </c>
      <c r="C24" s="254">
        <v>523610</v>
      </c>
      <c r="D24" s="280">
        <v>43861</v>
      </c>
      <c r="E24" s="355">
        <v>514850</v>
      </c>
      <c r="F24" s="289">
        <v>43879</v>
      </c>
      <c r="G24" s="306">
        <v>555460</v>
      </c>
      <c r="H24" s="368">
        <v>43903</v>
      </c>
      <c r="I24" s="355">
        <v>587395</v>
      </c>
      <c r="J24" s="361">
        <v>43934</v>
      </c>
      <c r="K24" s="254">
        <v>575519</v>
      </c>
      <c r="L24" s="280">
        <v>43962</v>
      </c>
      <c r="M24" s="355">
        <v>743064</v>
      </c>
      <c r="N24" s="361">
        <v>43990</v>
      </c>
      <c r="O24" s="254">
        <v>544500</v>
      </c>
      <c r="P24" s="280">
        <v>44027</v>
      </c>
      <c r="Q24" s="355">
        <v>939143</v>
      </c>
      <c r="R24" s="361">
        <v>44074</v>
      </c>
      <c r="S24" s="254">
        <v>689710</v>
      </c>
      <c r="T24" s="280">
        <v>44082</v>
      </c>
      <c r="U24" s="350">
        <v>482510</v>
      </c>
      <c r="V24" s="351">
        <v>44127</v>
      </c>
      <c r="W24" s="365">
        <v>525217</v>
      </c>
      <c r="X24" s="384">
        <v>44165</v>
      </c>
      <c r="Y24" s="367">
        <v>610890</v>
      </c>
      <c r="Z24" s="366">
        <v>44175</v>
      </c>
    </row>
    <row r="25" spans="1:26" ht="15">
      <c r="A25" s="339"/>
      <c r="B25" s="253" t="s">
        <v>46</v>
      </c>
      <c r="C25" s="254">
        <v>2177043</v>
      </c>
      <c r="D25" s="280">
        <v>43838</v>
      </c>
      <c r="E25" s="355">
        <v>1209000</v>
      </c>
      <c r="F25" s="289">
        <v>43864</v>
      </c>
      <c r="G25" s="306">
        <v>1250000</v>
      </c>
      <c r="H25" s="368">
        <v>43899</v>
      </c>
      <c r="I25" s="355">
        <v>1241000</v>
      </c>
      <c r="J25" s="361">
        <v>43948</v>
      </c>
      <c r="K25" s="254">
        <v>1975895</v>
      </c>
      <c r="L25" s="280">
        <v>43977</v>
      </c>
      <c r="M25" s="355">
        <v>1214624</v>
      </c>
      <c r="N25" s="361">
        <v>43990</v>
      </c>
      <c r="O25" s="254">
        <v>2212838</v>
      </c>
      <c r="P25" s="280">
        <v>44026</v>
      </c>
      <c r="Q25" s="355">
        <v>2191000</v>
      </c>
      <c r="R25" s="361">
        <v>44061</v>
      </c>
      <c r="S25" s="254">
        <v>2165979</v>
      </c>
      <c r="T25" s="280">
        <v>44083</v>
      </c>
      <c r="U25" s="350">
        <v>2171067</v>
      </c>
      <c r="V25" s="351">
        <v>44105</v>
      </c>
      <c r="W25" s="365">
        <v>2386000</v>
      </c>
      <c r="X25" s="384">
        <v>44138</v>
      </c>
      <c r="Y25" s="367">
        <v>2183000</v>
      </c>
      <c r="Z25" s="366">
        <v>44169</v>
      </c>
    </row>
    <row r="26" spans="1:26" ht="15">
      <c r="A26" s="341"/>
      <c r="B26" s="257" t="s">
        <v>5</v>
      </c>
      <c r="C26" s="254">
        <v>21415537</v>
      </c>
      <c r="D26" s="280">
        <v>43861</v>
      </c>
      <c r="E26" s="355">
        <v>42666722</v>
      </c>
      <c r="F26" s="289">
        <v>43889</v>
      </c>
      <c r="G26" s="254">
        <v>43838265</v>
      </c>
      <c r="H26" s="280">
        <v>43908</v>
      </c>
      <c r="I26" s="355">
        <v>34731937</v>
      </c>
      <c r="J26" s="361">
        <v>43930</v>
      </c>
      <c r="K26" s="254">
        <v>32094389</v>
      </c>
      <c r="L26" s="280">
        <v>43964</v>
      </c>
      <c r="M26" s="355">
        <v>36938843</v>
      </c>
      <c r="N26" s="361">
        <v>43993</v>
      </c>
      <c r="O26" s="254">
        <v>30243042</v>
      </c>
      <c r="P26" s="280">
        <v>44025</v>
      </c>
      <c r="Q26" s="355">
        <v>30055041</v>
      </c>
      <c r="R26" s="361">
        <v>44054</v>
      </c>
      <c r="S26" s="254">
        <v>34969616</v>
      </c>
      <c r="T26" s="280">
        <v>44077</v>
      </c>
      <c r="U26" s="350">
        <v>28313321</v>
      </c>
      <c r="V26" s="351">
        <v>44132</v>
      </c>
      <c r="W26" s="367">
        <v>41639100</v>
      </c>
      <c r="X26" s="384">
        <v>44144</v>
      </c>
      <c r="Y26" s="367">
        <v>30833432</v>
      </c>
      <c r="Z26" s="366">
        <v>44174</v>
      </c>
    </row>
    <row r="27" spans="1:26" ht="15">
      <c r="A27" s="339"/>
      <c r="B27" s="316"/>
      <c r="C27" s="307"/>
      <c r="D27" s="308"/>
      <c r="F27" s="308"/>
      <c r="G27" s="307"/>
      <c r="H27" s="308"/>
      <c r="J27" s="362"/>
      <c r="K27" s="307"/>
      <c r="L27" s="308"/>
      <c r="M27" s="169"/>
      <c r="N27" s="362"/>
      <c r="O27" s="307"/>
      <c r="P27" s="308"/>
      <c r="Q27" s="169"/>
      <c r="R27" s="362"/>
      <c r="S27" s="307"/>
      <c r="T27" s="308"/>
      <c r="U27" s="350"/>
      <c r="V27" s="351"/>
      <c r="W27" s="386"/>
      <c r="X27" s="382"/>
      <c r="Y27" s="274"/>
      <c r="Z27" s="368"/>
    </row>
    <row r="28" spans="1:26" ht="15">
      <c r="A28" s="339" t="s">
        <v>11</v>
      </c>
      <c r="B28" s="253" t="s">
        <v>44</v>
      </c>
      <c r="C28" s="254">
        <v>196028</v>
      </c>
      <c r="D28" s="280">
        <v>43857</v>
      </c>
      <c r="E28" s="355">
        <v>253085</v>
      </c>
      <c r="F28" s="289">
        <v>43885</v>
      </c>
      <c r="G28" s="306">
        <v>285532</v>
      </c>
      <c r="H28" s="368">
        <v>43899</v>
      </c>
      <c r="I28" s="355">
        <v>266851</v>
      </c>
      <c r="J28" s="361">
        <v>43948</v>
      </c>
      <c r="K28" s="274">
        <v>264465</v>
      </c>
      <c r="L28" s="368">
        <v>43969</v>
      </c>
      <c r="M28" s="355">
        <v>385595</v>
      </c>
      <c r="N28" s="361">
        <v>43990</v>
      </c>
      <c r="O28" s="254">
        <v>210362</v>
      </c>
      <c r="P28" s="280">
        <v>44018</v>
      </c>
      <c r="Q28" s="355">
        <v>275805</v>
      </c>
      <c r="R28" s="361">
        <v>44046</v>
      </c>
      <c r="S28" s="274">
        <v>236011</v>
      </c>
      <c r="T28" s="368">
        <v>44082</v>
      </c>
      <c r="U28" s="350">
        <v>168280</v>
      </c>
      <c r="V28" s="351">
        <v>44134</v>
      </c>
      <c r="W28" s="365">
        <v>317467</v>
      </c>
      <c r="X28" s="384">
        <v>44144</v>
      </c>
      <c r="Y28" s="367">
        <v>263468</v>
      </c>
      <c r="Z28" s="366">
        <v>44183</v>
      </c>
    </row>
    <row r="29" spans="1:26" ht="15">
      <c r="A29" s="339"/>
      <c r="B29" s="253" t="s">
        <v>45</v>
      </c>
      <c r="C29" s="254">
        <v>538770</v>
      </c>
      <c r="D29" s="280">
        <v>43838</v>
      </c>
      <c r="E29" s="355">
        <v>514674</v>
      </c>
      <c r="F29" s="289">
        <v>43879</v>
      </c>
      <c r="G29" s="306">
        <v>555510</v>
      </c>
      <c r="H29" s="368">
        <v>43903</v>
      </c>
      <c r="I29" s="355">
        <v>586375</v>
      </c>
      <c r="J29" s="361">
        <v>43934</v>
      </c>
      <c r="K29" s="254">
        <v>575330</v>
      </c>
      <c r="L29" s="280">
        <v>43962</v>
      </c>
      <c r="M29" s="355">
        <v>745836</v>
      </c>
      <c r="N29" s="361">
        <v>43990</v>
      </c>
      <c r="O29" s="254">
        <v>544970</v>
      </c>
      <c r="P29" s="280">
        <v>44027</v>
      </c>
      <c r="Q29" s="355">
        <v>941220</v>
      </c>
      <c r="R29" s="361">
        <v>44074</v>
      </c>
      <c r="S29" s="254">
        <v>691240</v>
      </c>
      <c r="T29" s="280">
        <v>44082</v>
      </c>
      <c r="U29" s="350">
        <v>523850</v>
      </c>
      <c r="V29" s="351">
        <v>44106</v>
      </c>
      <c r="W29" s="365">
        <v>525700</v>
      </c>
      <c r="X29" s="384">
        <v>44165</v>
      </c>
      <c r="Y29" s="367">
        <v>611000</v>
      </c>
      <c r="Z29" s="366">
        <v>44175</v>
      </c>
    </row>
    <row r="30" spans="1:26" ht="15">
      <c r="A30" s="339"/>
      <c r="B30" s="253" t="s">
        <v>46</v>
      </c>
      <c r="C30" s="254">
        <v>1630000</v>
      </c>
      <c r="D30" s="280">
        <v>43838</v>
      </c>
      <c r="E30" s="355">
        <v>1044004</v>
      </c>
      <c r="F30" s="289">
        <v>43879</v>
      </c>
      <c r="G30" s="306">
        <v>1089000</v>
      </c>
      <c r="H30" s="368">
        <v>43906</v>
      </c>
      <c r="I30" s="355">
        <v>1212000</v>
      </c>
      <c r="J30" s="361">
        <v>43934</v>
      </c>
      <c r="K30" s="254">
        <v>1570000</v>
      </c>
      <c r="L30" s="280">
        <v>43977</v>
      </c>
      <c r="M30" s="355">
        <v>1147112</v>
      </c>
      <c r="N30" s="361">
        <v>43990</v>
      </c>
      <c r="O30" s="254">
        <v>1763818</v>
      </c>
      <c r="P30" s="280">
        <v>44027</v>
      </c>
      <c r="Q30" s="355">
        <v>1843000</v>
      </c>
      <c r="R30" s="361">
        <v>44054</v>
      </c>
      <c r="S30" s="254">
        <v>1640000</v>
      </c>
      <c r="T30" s="280">
        <v>44084</v>
      </c>
      <c r="U30" s="350">
        <v>1896015</v>
      </c>
      <c r="V30" s="351">
        <v>44111</v>
      </c>
      <c r="W30" s="365">
        <v>1723000</v>
      </c>
      <c r="X30" s="384">
        <v>44137</v>
      </c>
      <c r="Y30" s="367">
        <v>1853000</v>
      </c>
      <c r="Z30" s="366">
        <v>44186</v>
      </c>
    </row>
    <row r="31" spans="1:26" ht="15">
      <c r="A31" s="341"/>
      <c r="B31" s="257" t="s">
        <v>5</v>
      </c>
      <c r="C31" s="254">
        <v>22939619</v>
      </c>
      <c r="D31" s="280">
        <v>43861</v>
      </c>
      <c r="E31" s="355">
        <v>45944190</v>
      </c>
      <c r="F31" s="289">
        <v>43889</v>
      </c>
      <c r="G31" s="254">
        <v>46468618</v>
      </c>
      <c r="H31" s="280">
        <v>43908</v>
      </c>
      <c r="I31" s="355">
        <v>36678430</v>
      </c>
      <c r="J31" s="361">
        <v>43930</v>
      </c>
      <c r="K31" s="254">
        <v>32094389</v>
      </c>
      <c r="L31" s="280">
        <v>43964</v>
      </c>
      <c r="M31" s="355">
        <v>38982259</v>
      </c>
      <c r="N31" s="361">
        <v>43993</v>
      </c>
      <c r="O31" s="254">
        <v>31789658</v>
      </c>
      <c r="P31" s="280">
        <v>44025</v>
      </c>
      <c r="Q31" s="355">
        <v>31463050</v>
      </c>
      <c r="R31" s="361">
        <v>44054</v>
      </c>
      <c r="S31" s="254">
        <v>36670024</v>
      </c>
      <c r="T31" s="280">
        <v>44077</v>
      </c>
      <c r="U31" s="350">
        <v>29693086</v>
      </c>
      <c r="V31" s="351">
        <v>44132</v>
      </c>
      <c r="W31" s="367">
        <v>43865109</v>
      </c>
      <c r="X31" s="384">
        <v>44144</v>
      </c>
      <c r="Y31" s="367">
        <v>32417797</v>
      </c>
      <c r="Z31" s="366">
        <v>44174</v>
      </c>
    </row>
    <row r="32" spans="1:26" ht="15">
      <c r="A32" s="339"/>
      <c r="B32" s="316"/>
      <c r="C32" s="307"/>
      <c r="D32" s="308"/>
      <c r="F32" s="308"/>
      <c r="G32" s="307"/>
      <c r="H32" s="308"/>
      <c r="J32" s="362"/>
      <c r="K32" s="307"/>
      <c r="L32" s="308"/>
      <c r="M32" s="169"/>
      <c r="N32" s="362"/>
      <c r="O32" s="307"/>
      <c r="P32" s="308"/>
      <c r="Q32" s="169"/>
      <c r="R32" s="362"/>
      <c r="S32" s="307"/>
      <c r="T32" s="308"/>
      <c r="U32" s="350"/>
      <c r="V32" s="351"/>
      <c r="W32" s="386"/>
      <c r="X32" s="382"/>
      <c r="Y32" s="274"/>
      <c r="Z32" s="368"/>
    </row>
    <row r="33" spans="1:26" ht="15">
      <c r="A33" s="339" t="s">
        <v>48</v>
      </c>
      <c r="B33" s="253" t="s">
        <v>44</v>
      </c>
      <c r="C33" s="254">
        <v>268219</v>
      </c>
      <c r="D33" s="280">
        <v>43844</v>
      </c>
      <c r="E33" s="355">
        <v>295227</v>
      </c>
      <c r="F33" s="289">
        <v>43889</v>
      </c>
      <c r="G33" s="306">
        <v>192457</v>
      </c>
      <c r="H33" s="368">
        <v>43921</v>
      </c>
      <c r="I33" s="355">
        <v>247170</v>
      </c>
      <c r="J33" s="361">
        <v>43928</v>
      </c>
      <c r="K33" s="274">
        <v>302073</v>
      </c>
      <c r="L33" s="368">
        <v>43977</v>
      </c>
      <c r="M33" s="355">
        <v>312125</v>
      </c>
      <c r="N33" s="361">
        <v>44005</v>
      </c>
      <c r="O33" s="254">
        <v>305097</v>
      </c>
      <c r="P33" s="280">
        <v>44013</v>
      </c>
      <c r="Q33" s="355">
        <v>192241</v>
      </c>
      <c r="R33" s="361">
        <v>44050</v>
      </c>
      <c r="S33" s="274">
        <v>218371</v>
      </c>
      <c r="T33" s="368">
        <v>44092</v>
      </c>
      <c r="U33" s="350">
        <v>63933</v>
      </c>
      <c r="V33" s="351">
        <v>44106</v>
      </c>
      <c r="W33" s="365">
        <v>217514</v>
      </c>
      <c r="X33" s="384">
        <v>44148</v>
      </c>
      <c r="Y33" s="367">
        <v>196549</v>
      </c>
      <c r="Z33" s="366">
        <v>44167</v>
      </c>
    </row>
    <row r="34" spans="1:26" ht="15">
      <c r="A34" s="339"/>
      <c r="B34" s="253" t="s">
        <v>45</v>
      </c>
      <c r="C34" s="254">
        <v>567081</v>
      </c>
      <c r="D34" s="280">
        <v>43844</v>
      </c>
      <c r="E34" s="355">
        <v>586082</v>
      </c>
      <c r="F34" s="289">
        <v>43875</v>
      </c>
      <c r="G34" s="306">
        <v>505155</v>
      </c>
      <c r="H34" s="368">
        <v>43894</v>
      </c>
      <c r="I34" s="355">
        <v>539058</v>
      </c>
      <c r="J34" s="361">
        <v>43927</v>
      </c>
      <c r="K34" s="254">
        <v>540669</v>
      </c>
      <c r="L34" s="280">
        <v>43977</v>
      </c>
      <c r="M34" s="355">
        <v>606767</v>
      </c>
      <c r="N34" s="361">
        <v>44011</v>
      </c>
      <c r="O34" s="254">
        <v>580900</v>
      </c>
      <c r="P34" s="280">
        <v>44026</v>
      </c>
      <c r="Q34" s="355">
        <v>579488</v>
      </c>
      <c r="R34" s="361">
        <v>44068</v>
      </c>
      <c r="S34" s="254">
        <v>582810</v>
      </c>
      <c r="T34" s="280">
        <v>44090</v>
      </c>
      <c r="U34" s="350">
        <v>172800</v>
      </c>
      <c r="V34" s="351">
        <v>44113</v>
      </c>
      <c r="W34" s="365">
        <v>537570</v>
      </c>
      <c r="X34" s="384">
        <v>44138</v>
      </c>
      <c r="Y34" s="367">
        <v>632428</v>
      </c>
      <c r="Z34" s="366">
        <v>44172</v>
      </c>
    </row>
    <row r="35" spans="1:26" ht="15">
      <c r="A35" s="339"/>
      <c r="B35" s="253" t="s">
        <v>46</v>
      </c>
      <c r="C35" s="254">
        <v>1784000</v>
      </c>
      <c r="D35" s="280">
        <v>43832</v>
      </c>
      <c r="E35" s="355">
        <v>1850320</v>
      </c>
      <c r="F35" s="289">
        <v>43886</v>
      </c>
      <c r="G35" s="306">
        <v>2217577</v>
      </c>
      <c r="H35" s="368">
        <v>43913</v>
      </c>
      <c r="I35" s="355">
        <v>2514000</v>
      </c>
      <c r="J35" s="361">
        <v>43927</v>
      </c>
      <c r="K35" s="254">
        <v>2126939</v>
      </c>
      <c r="L35" s="280">
        <v>43962</v>
      </c>
      <c r="M35" s="355">
        <v>2168000</v>
      </c>
      <c r="N35" s="361">
        <v>43990</v>
      </c>
      <c r="O35" s="254">
        <v>1807079</v>
      </c>
      <c r="P35" s="280">
        <v>44032</v>
      </c>
      <c r="Q35" s="355">
        <v>1788123</v>
      </c>
      <c r="R35" s="361">
        <v>44054</v>
      </c>
      <c r="S35" s="254">
        <v>1932040</v>
      </c>
      <c r="T35" s="280">
        <v>44092</v>
      </c>
      <c r="U35" s="350">
        <v>699000</v>
      </c>
      <c r="V35" s="351">
        <v>44134</v>
      </c>
      <c r="W35" s="365">
        <v>2237000</v>
      </c>
      <c r="X35" s="384">
        <v>44144</v>
      </c>
      <c r="Y35" s="367">
        <v>2164000</v>
      </c>
      <c r="Z35" s="366">
        <v>44183</v>
      </c>
    </row>
    <row r="36" spans="1:26" ht="15">
      <c r="A36" s="339"/>
      <c r="B36" s="257" t="s">
        <v>5</v>
      </c>
      <c r="C36" s="254">
        <v>245860406</v>
      </c>
      <c r="D36" s="280">
        <v>43861</v>
      </c>
      <c r="E36" s="355">
        <v>516469918</v>
      </c>
      <c r="F36" s="289">
        <v>43889</v>
      </c>
      <c r="G36" s="254">
        <v>521247452</v>
      </c>
      <c r="H36" s="280">
        <v>43893</v>
      </c>
      <c r="I36" s="355">
        <v>371876969</v>
      </c>
      <c r="J36" s="361">
        <v>43928</v>
      </c>
      <c r="K36" s="254">
        <v>364387852</v>
      </c>
      <c r="L36" s="280">
        <v>43965</v>
      </c>
      <c r="M36" s="355">
        <v>500264250</v>
      </c>
      <c r="N36" s="361">
        <v>43994</v>
      </c>
      <c r="O36" s="254">
        <v>361006516</v>
      </c>
      <c r="P36" s="280">
        <v>44026</v>
      </c>
      <c r="Q36" s="355">
        <v>274643810</v>
      </c>
      <c r="R36" s="361">
        <v>44054</v>
      </c>
      <c r="S36" s="254">
        <v>426964470</v>
      </c>
      <c r="T36" s="280">
        <v>44078</v>
      </c>
      <c r="U36" s="350">
        <v>324790119</v>
      </c>
      <c r="V36" s="351">
        <v>44134</v>
      </c>
      <c r="W36" s="367">
        <v>348785205</v>
      </c>
      <c r="X36" s="384">
        <v>44144</v>
      </c>
      <c r="Y36" s="367">
        <v>262697754</v>
      </c>
      <c r="Z36" s="366">
        <v>44174</v>
      </c>
    </row>
    <row r="37" spans="1:26" ht="15">
      <c r="A37" s="339"/>
      <c r="B37" s="316"/>
      <c r="C37" s="307"/>
      <c r="D37" s="308"/>
      <c r="F37" s="308"/>
      <c r="G37" s="307"/>
      <c r="H37" s="308"/>
      <c r="J37" s="362"/>
      <c r="K37" s="307"/>
      <c r="L37" s="308"/>
      <c r="M37" s="169"/>
      <c r="N37" s="362"/>
      <c r="O37" s="307"/>
      <c r="P37" s="308"/>
      <c r="Q37" s="169"/>
      <c r="R37" s="362"/>
      <c r="S37" s="307"/>
      <c r="T37" s="308"/>
      <c r="U37" s="350"/>
      <c r="V37" s="351"/>
      <c r="W37" s="386"/>
      <c r="X37" s="382"/>
      <c r="Y37" s="274"/>
      <c r="Z37" s="368"/>
    </row>
    <row r="38" spans="1:26" ht="15">
      <c r="A38" s="339" t="s">
        <v>13</v>
      </c>
      <c r="B38" s="253" t="s">
        <v>44</v>
      </c>
      <c r="C38" s="254">
        <v>93430</v>
      </c>
      <c r="D38" s="280">
        <v>43843</v>
      </c>
      <c r="E38" s="355">
        <v>96870</v>
      </c>
      <c r="F38" s="289">
        <v>43889</v>
      </c>
      <c r="G38" s="306">
        <v>71959</v>
      </c>
      <c r="H38" s="368">
        <v>43921</v>
      </c>
      <c r="I38" s="355">
        <v>90388</v>
      </c>
      <c r="J38" s="361">
        <v>43928</v>
      </c>
      <c r="K38" s="274">
        <v>104189</v>
      </c>
      <c r="L38" s="368">
        <v>43978</v>
      </c>
      <c r="M38" s="355">
        <v>84695</v>
      </c>
      <c r="N38" s="361">
        <v>44012</v>
      </c>
      <c r="O38" s="254">
        <v>94418</v>
      </c>
      <c r="P38" s="280">
        <v>44013</v>
      </c>
      <c r="Q38" s="355">
        <v>84323</v>
      </c>
      <c r="R38" s="361">
        <v>44074</v>
      </c>
      <c r="S38" s="274">
        <v>69688</v>
      </c>
      <c r="T38" s="368">
        <v>44104</v>
      </c>
      <c r="U38" s="350">
        <v>84955</v>
      </c>
      <c r="V38" s="351">
        <v>44106</v>
      </c>
      <c r="W38" s="365">
        <v>62645</v>
      </c>
      <c r="X38" s="384">
        <v>44144</v>
      </c>
      <c r="Y38" s="367">
        <v>67354</v>
      </c>
      <c r="Z38" s="366">
        <v>44183</v>
      </c>
    </row>
    <row r="39" spans="1:26" ht="15">
      <c r="A39" s="339"/>
      <c r="B39" s="253" t="s">
        <v>45</v>
      </c>
      <c r="C39" s="254">
        <v>391980</v>
      </c>
      <c r="D39" s="280">
        <v>43838</v>
      </c>
      <c r="E39" s="355">
        <v>346666</v>
      </c>
      <c r="F39" s="289">
        <v>43867</v>
      </c>
      <c r="G39" s="306">
        <v>311990</v>
      </c>
      <c r="H39" s="368">
        <v>43895</v>
      </c>
      <c r="I39" s="355">
        <v>340020</v>
      </c>
      <c r="J39" s="361">
        <v>43937</v>
      </c>
      <c r="K39" s="254">
        <v>351030</v>
      </c>
      <c r="L39" s="280">
        <v>43955</v>
      </c>
      <c r="M39" s="355">
        <v>357330</v>
      </c>
      <c r="N39" s="361">
        <v>43986</v>
      </c>
      <c r="O39" s="254">
        <v>371734</v>
      </c>
      <c r="P39" s="280">
        <v>44033</v>
      </c>
      <c r="Q39" s="355">
        <v>376000</v>
      </c>
      <c r="R39" s="361">
        <v>44050</v>
      </c>
      <c r="S39" s="254">
        <v>369091</v>
      </c>
      <c r="T39" s="280">
        <v>44102</v>
      </c>
      <c r="U39" s="350">
        <v>360514</v>
      </c>
      <c r="V39" s="351">
        <v>44106</v>
      </c>
      <c r="W39" s="365">
        <v>358470</v>
      </c>
      <c r="X39" s="384">
        <v>44148</v>
      </c>
      <c r="Y39" s="367">
        <v>361888</v>
      </c>
      <c r="Z39" s="366">
        <v>44166</v>
      </c>
    </row>
    <row r="40" spans="1:26" ht="15">
      <c r="A40" s="339"/>
      <c r="B40" s="253" t="s">
        <v>46</v>
      </c>
      <c r="C40" s="254">
        <v>1466000</v>
      </c>
      <c r="D40" s="280">
        <v>43839</v>
      </c>
      <c r="E40" s="355">
        <v>1420000</v>
      </c>
      <c r="F40" s="289">
        <v>43886</v>
      </c>
      <c r="G40" s="306">
        <v>1609851</v>
      </c>
      <c r="H40" s="368">
        <v>43895</v>
      </c>
      <c r="I40" s="355">
        <v>1425368</v>
      </c>
      <c r="J40" s="361">
        <v>43937</v>
      </c>
      <c r="K40" s="254">
        <v>1373000</v>
      </c>
      <c r="L40" s="280">
        <v>43957</v>
      </c>
      <c r="M40" s="355">
        <v>1213532</v>
      </c>
      <c r="N40" s="361">
        <v>43984</v>
      </c>
      <c r="O40" s="254">
        <v>1390000</v>
      </c>
      <c r="P40" s="280">
        <v>44040</v>
      </c>
      <c r="Q40" s="355">
        <v>1327116</v>
      </c>
      <c r="R40" s="361">
        <v>44046</v>
      </c>
      <c r="S40" s="254">
        <v>1250200</v>
      </c>
      <c r="T40" s="280">
        <v>44084</v>
      </c>
      <c r="U40" s="350">
        <v>1307000</v>
      </c>
      <c r="V40" s="351">
        <v>44118</v>
      </c>
      <c r="W40" s="365">
        <v>1267376</v>
      </c>
      <c r="X40" s="384">
        <v>44162</v>
      </c>
      <c r="Y40" s="367">
        <v>1338438</v>
      </c>
      <c r="Z40" s="366">
        <v>44168</v>
      </c>
    </row>
    <row r="41" spans="1:26" ht="15">
      <c r="A41" s="339"/>
      <c r="B41" s="257" t="s">
        <v>5</v>
      </c>
      <c r="C41" s="254">
        <v>63591976</v>
      </c>
      <c r="D41" s="280">
        <v>43861</v>
      </c>
      <c r="E41" s="355">
        <v>156847541</v>
      </c>
      <c r="F41" s="289">
        <v>43889</v>
      </c>
      <c r="G41" s="254">
        <v>164198244</v>
      </c>
      <c r="H41" s="280">
        <v>43893</v>
      </c>
      <c r="I41" s="355">
        <v>88637647</v>
      </c>
      <c r="J41" s="361">
        <v>43928</v>
      </c>
      <c r="K41" s="254">
        <v>87145306</v>
      </c>
      <c r="L41" s="280">
        <v>43965</v>
      </c>
      <c r="M41" s="355">
        <v>136782821</v>
      </c>
      <c r="N41" s="361">
        <v>43994</v>
      </c>
      <c r="O41" s="254">
        <v>94141069</v>
      </c>
      <c r="P41" s="280">
        <v>44026</v>
      </c>
      <c r="Q41" s="355">
        <v>69896519</v>
      </c>
      <c r="R41" s="361">
        <v>44054</v>
      </c>
      <c r="S41" s="254">
        <v>143911996</v>
      </c>
      <c r="T41" s="280">
        <v>44078</v>
      </c>
      <c r="U41" s="350">
        <v>95100471</v>
      </c>
      <c r="V41" s="351">
        <v>44134</v>
      </c>
      <c r="W41" s="367">
        <v>98631089</v>
      </c>
      <c r="X41" s="384">
        <v>44144</v>
      </c>
      <c r="Y41" s="367">
        <v>65691774</v>
      </c>
      <c r="Z41" s="366">
        <v>44174</v>
      </c>
    </row>
    <row r="42" spans="1:26" ht="15">
      <c r="A42" s="339"/>
      <c r="B42" s="316"/>
      <c r="C42" s="307"/>
      <c r="D42" s="308"/>
      <c r="F42" s="308"/>
      <c r="G42" s="307"/>
      <c r="H42" s="308"/>
      <c r="J42" s="362"/>
      <c r="K42" s="307"/>
      <c r="L42" s="308"/>
      <c r="M42" s="169"/>
      <c r="N42" s="362"/>
      <c r="O42" s="307"/>
      <c r="P42" s="308"/>
      <c r="Q42" s="169"/>
      <c r="R42" s="362"/>
      <c r="S42" s="307"/>
      <c r="T42" s="308"/>
      <c r="U42" s="350"/>
      <c r="V42" s="351"/>
      <c r="W42" s="386"/>
      <c r="X42" s="382"/>
      <c r="Y42" s="274"/>
      <c r="Z42" s="368"/>
    </row>
    <row r="43" spans="1:26" ht="15">
      <c r="A43" s="339" t="s">
        <v>14</v>
      </c>
      <c r="B43" s="253" t="s">
        <v>44</v>
      </c>
      <c r="C43" s="254">
        <v>6404</v>
      </c>
      <c r="D43" s="280">
        <v>43838</v>
      </c>
      <c r="E43" s="355">
        <v>4527</v>
      </c>
      <c r="F43" s="289">
        <v>43889</v>
      </c>
      <c r="G43" s="306">
        <v>9710</v>
      </c>
      <c r="H43" s="368">
        <v>43906</v>
      </c>
      <c r="I43" s="355">
        <v>4943</v>
      </c>
      <c r="J43" s="361">
        <v>43928</v>
      </c>
      <c r="K43" s="274">
        <v>5177</v>
      </c>
      <c r="L43" s="368">
        <v>43977</v>
      </c>
      <c r="M43" s="355">
        <v>3845</v>
      </c>
      <c r="N43" s="361">
        <v>44005</v>
      </c>
      <c r="O43" s="254">
        <v>4237</v>
      </c>
      <c r="P43" s="280">
        <v>44013</v>
      </c>
      <c r="Q43" s="355">
        <v>2401</v>
      </c>
      <c r="R43" s="361">
        <v>44046</v>
      </c>
      <c r="S43" s="274">
        <v>2610</v>
      </c>
      <c r="T43" s="368">
        <v>44103</v>
      </c>
      <c r="U43" s="350">
        <v>3786</v>
      </c>
      <c r="V43" s="351">
        <v>44106</v>
      </c>
      <c r="W43" s="365">
        <v>3115</v>
      </c>
      <c r="X43" s="384">
        <v>44138</v>
      </c>
      <c r="Y43" s="367">
        <v>3132</v>
      </c>
      <c r="Z43" s="366">
        <v>44174</v>
      </c>
    </row>
    <row r="44" spans="1:26" ht="15">
      <c r="A44" s="339"/>
      <c r="B44" s="253" t="s">
        <v>45</v>
      </c>
      <c r="C44" s="254">
        <v>37620</v>
      </c>
      <c r="D44" s="280">
        <v>43838</v>
      </c>
      <c r="E44" s="355">
        <v>20440</v>
      </c>
      <c r="F44" s="289">
        <v>43868</v>
      </c>
      <c r="G44" s="306">
        <v>43802</v>
      </c>
      <c r="H44" s="368">
        <v>43902</v>
      </c>
      <c r="I44" s="355">
        <v>28290</v>
      </c>
      <c r="J44" s="361">
        <v>43934</v>
      </c>
      <c r="K44" s="254">
        <v>22800</v>
      </c>
      <c r="L44" s="280">
        <v>43977</v>
      </c>
      <c r="M44" s="355">
        <v>16360</v>
      </c>
      <c r="N44" s="361">
        <v>44012</v>
      </c>
      <c r="O44" s="254">
        <v>20840</v>
      </c>
      <c r="P44" s="280">
        <v>44013</v>
      </c>
      <c r="Q44" s="355">
        <v>13800</v>
      </c>
      <c r="R44" s="361">
        <v>44054</v>
      </c>
      <c r="S44" s="254">
        <v>18650</v>
      </c>
      <c r="T44" s="280">
        <v>44103</v>
      </c>
      <c r="U44" s="350">
        <v>19317</v>
      </c>
      <c r="V44" s="351">
        <v>44113</v>
      </c>
      <c r="W44" s="365">
        <v>22940</v>
      </c>
      <c r="X44" s="384">
        <v>44138</v>
      </c>
      <c r="Y44" s="367">
        <v>19160</v>
      </c>
      <c r="Z44" s="366">
        <v>44174</v>
      </c>
    </row>
    <row r="45" spans="1:26" ht="15">
      <c r="A45" s="339"/>
      <c r="B45" s="253" t="s">
        <v>46</v>
      </c>
      <c r="C45" s="254">
        <v>380350</v>
      </c>
      <c r="D45" s="280">
        <v>43838</v>
      </c>
      <c r="E45" s="355">
        <v>268000</v>
      </c>
      <c r="F45" s="289">
        <v>43887</v>
      </c>
      <c r="G45" s="306">
        <v>314000</v>
      </c>
      <c r="H45" s="368">
        <v>43913</v>
      </c>
      <c r="I45" s="355">
        <v>293000</v>
      </c>
      <c r="J45" s="361">
        <v>43945</v>
      </c>
      <c r="K45" s="254">
        <v>475000</v>
      </c>
      <c r="L45" s="280">
        <v>43978</v>
      </c>
      <c r="M45" s="355">
        <v>286000</v>
      </c>
      <c r="N45" s="361">
        <v>43999</v>
      </c>
      <c r="O45" s="254">
        <v>324000</v>
      </c>
      <c r="P45" s="280">
        <v>44026</v>
      </c>
      <c r="Q45" s="355">
        <v>297000</v>
      </c>
      <c r="R45" s="361">
        <v>44050</v>
      </c>
      <c r="S45" s="254">
        <v>355000</v>
      </c>
      <c r="T45" s="280">
        <v>44083</v>
      </c>
      <c r="U45" s="350">
        <v>337000</v>
      </c>
      <c r="V45" s="351">
        <v>44124</v>
      </c>
      <c r="W45" s="365">
        <v>774000</v>
      </c>
      <c r="X45" s="384">
        <v>44165</v>
      </c>
      <c r="Y45" s="367">
        <v>274000</v>
      </c>
      <c r="Z45" s="366">
        <v>44186</v>
      </c>
    </row>
    <row r="46" spans="1:26" ht="15">
      <c r="A46" s="339"/>
      <c r="B46" s="257" t="s">
        <v>5</v>
      </c>
      <c r="C46" s="254">
        <v>1114222</v>
      </c>
      <c r="D46" s="280">
        <v>43838</v>
      </c>
      <c r="E46" s="355">
        <v>2075300</v>
      </c>
      <c r="F46" s="289">
        <v>43889</v>
      </c>
      <c r="G46" s="254">
        <v>2332565</v>
      </c>
      <c r="H46" s="280">
        <v>43902</v>
      </c>
      <c r="I46" s="355">
        <v>1293521</v>
      </c>
      <c r="J46" s="361">
        <v>43930</v>
      </c>
      <c r="K46" s="254">
        <v>1147555</v>
      </c>
      <c r="L46" s="280">
        <v>43978</v>
      </c>
      <c r="M46" s="355">
        <v>1377079</v>
      </c>
      <c r="N46" s="361">
        <v>43993</v>
      </c>
      <c r="O46" s="254">
        <v>975735</v>
      </c>
      <c r="P46" s="280">
        <v>44021</v>
      </c>
      <c r="Q46" s="355">
        <v>923591</v>
      </c>
      <c r="R46" s="361">
        <v>44054</v>
      </c>
      <c r="S46" s="254">
        <v>1054913</v>
      </c>
      <c r="T46" s="280">
        <v>44077</v>
      </c>
      <c r="U46" s="350">
        <v>1137159</v>
      </c>
      <c r="V46" s="351">
        <v>44134</v>
      </c>
      <c r="W46" s="367">
        <v>1447179</v>
      </c>
      <c r="X46" s="384">
        <v>44144</v>
      </c>
      <c r="Y46" s="367">
        <v>1015677</v>
      </c>
      <c r="Z46" s="366">
        <v>44174</v>
      </c>
    </row>
    <row r="47" spans="1:26" ht="15">
      <c r="A47" s="339"/>
      <c r="B47" s="316"/>
      <c r="C47" s="307"/>
      <c r="D47" s="308"/>
      <c r="E47" s="356"/>
      <c r="F47" s="308"/>
      <c r="G47" s="307"/>
      <c r="H47" s="308"/>
      <c r="J47" s="362"/>
      <c r="K47" s="307"/>
      <c r="L47" s="308"/>
      <c r="M47" s="169"/>
      <c r="N47" s="362"/>
      <c r="O47" s="307"/>
      <c r="P47" s="308"/>
      <c r="Q47" s="169"/>
      <c r="R47" s="362"/>
      <c r="S47" s="307"/>
      <c r="T47" s="308"/>
      <c r="U47" s="350"/>
      <c r="V47" s="351"/>
      <c r="W47" s="386"/>
      <c r="X47" s="382"/>
      <c r="Y47" s="274"/>
      <c r="Z47" s="368"/>
    </row>
    <row r="48" spans="1:26" ht="15">
      <c r="A48" s="339" t="s">
        <v>15</v>
      </c>
      <c r="B48" s="253" t="s">
        <v>44</v>
      </c>
      <c r="C48" s="254">
        <v>71412</v>
      </c>
      <c r="D48" s="280">
        <v>43843</v>
      </c>
      <c r="E48" s="355">
        <v>71420</v>
      </c>
      <c r="F48" s="289">
        <v>43889</v>
      </c>
      <c r="G48" s="306">
        <v>48637</v>
      </c>
      <c r="H48" s="368">
        <v>43921</v>
      </c>
      <c r="I48" s="355">
        <v>69519</v>
      </c>
      <c r="J48" s="361">
        <v>43928</v>
      </c>
      <c r="K48" s="274">
        <v>74288</v>
      </c>
      <c r="L48" s="368">
        <v>43980</v>
      </c>
      <c r="M48" s="355">
        <v>62418</v>
      </c>
      <c r="N48" s="361">
        <v>43998</v>
      </c>
      <c r="O48" s="254">
        <v>66755</v>
      </c>
      <c r="P48" s="280">
        <v>44013</v>
      </c>
      <c r="Q48" s="355">
        <v>47827</v>
      </c>
      <c r="R48" s="361">
        <v>44074</v>
      </c>
      <c r="S48" s="274">
        <v>50268</v>
      </c>
      <c r="T48" s="368">
        <v>44104</v>
      </c>
      <c r="U48" s="350">
        <v>63933</v>
      </c>
      <c r="V48" s="351">
        <v>44106</v>
      </c>
      <c r="W48" s="365">
        <v>42595</v>
      </c>
      <c r="X48" s="384">
        <v>44148</v>
      </c>
      <c r="Y48" s="367">
        <v>42028</v>
      </c>
      <c r="Z48" s="366">
        <v>44174</v>
      </c>
    </row>
    <row r="49" spans="1:26" ht="15">
      <c r="A49" s="339"/>
      <c r="B49" s="253" t="s">
        <v>45</v>
      </c>
      <c r="C49" s="254">
        <v>247790</v>
      </c>
      <c r="D49" s="280">
        <v>43838</v>
      </c>
      <c r="E49" s="355">
        <v>161844</v>
      </c>
      <c r="F49" s="289">
        <v>43873</v>
      </c>
      <c r="G49" s="306">
        <v>161420</v>
      </c>
      <c r="H49" s="368">
        <v>43917</v>
      </c>
      <c r="I49" s="355">
        <v>196580</v>
      </c>
      <c r="J49" s="361">
        <v>43928</v>
      </c>
      <c r="K49" s="254">
        <v>207840</v>
      </c>
      <c r="L49" s="280">
        <v>43980</v>
      </c>
      <c r="M49" s="355">
        <v>177561</v>
      </c>
      <c r="N49" s="361">
        <v>43994</v>
      </c>
      <c r="O49" s="254">
        <v>177428</v>
      </c>
      <c r="P49" s="280">
        <v>44013</v>
      </c>
      <c r="Q49" s="355">
        <v>174330</v>
      </c>
      <c r="R49" s="361">
        <v>44062</v>
      </c>
      <c r="S49" s="254">
        <v>173750</v>
      </c>
      <c r="T49" s="280">
        <v>44102</v>
      </c>
      <c r="U49" s="350">
        <v>172800</v>
      </c>
      <c r="V49" s="351">
        <v>44127</v>
      </c>
      <c r="W49" s="365">
        <v>153957</v>
      </c>
      <c r="X49" s="384">
        <v>44158</v>
      </c>
      <c r="Y49" s="367">
        <v>168180</v>
      </c>
      <c r="Z49" s="366">
        <v>44196</v>
      </c>
    </row>
    <row r="50" spans="1:26" ht="15">
      <c r="A50" s="339"/>
      <c r="B50" s="253" t="s">
        <v>46</v>
      </c>
      <c r="C50" s="254">
        <v>671248</v>
      </c>
      <c r="D50" s="280">
        <v>43838</v>
      </c>
      <c r="E50" s="355">
        <v>892680</v>
      </c>
      <c r="F50" s="289">
        <v>43889</v>
      </c>
      <c r="G50" s="306">
        <v>937179</v>
      </c>
      <c r="H50" s="368">
        <v>43917</v>
      </c>
      <c r="I50" s="355">
        <v>805000</v>
      </c>
      <c r="J50" s="361">
        <v>43922</v>
      </c>
      <c r="K50" s="254">
        <v>645953</v>
      </c>
      <c r="L50" s="280">
        <v>43972</v>
      </c>
      <c r="M50" s="355">
        <v>712295</v>
      </c>
      <c r="N50" s="361">
        <v>44000</v>
      </c>
      <c r="O50" s="254">
        <v>740021</v>
      </c>
      <c r="P50" s="280">
        <v>44029</v>
      </c>
      <c r="Q50" s="355">
        <v>737000</v>
      </c>
      <c r="R50" s="361">
        <v>44057</v>
      </c>
      <c r="S50" s="331">
        <v>740785</v>
      </c>
      <c r="T50" s="280">
        <v>44102</v>
      </c>
      <c r="U50" s="350">
        <v>699000</v>
      </c>
      <c r="V50" s="351">
        <v>44109</v>
      </c>
      <c r="W50" s="365">
        <v>794000</v>
      </c>
      <c r="X50" s="384">
        <v>44165</v>
      </c>
      <c r="Y50" s="367">
        <v>685000</v>
      </c>
      <c r="Z50" s="366">
        <v>44166</v>
      </c>
    </row>
    <row r="51" spans="1:26" ht="15">
      <c r="A51" s="341"/>
      <c r="B51" s="257" t="s">
        <v>5</v>
      </c>
      <c r="C51" s="254">
        <v>52556504</v>
      </c>
      <c r="D51" s="280">
        <v>43861</v>
      </c>
      <c r="E51" s="355">
        <v>121508436</v>
      </c>
      <c r="F51" s="289">
        <v>43889</v>
      </c>
      <c r="G51" s="254">
        <v>130613294</v>
      </c>
      <c r="H51" s="280">
        <v>43893</v>
      </c>
      <c r="I51" s="355">
        <v>66450416</v>
      </c>
      <c r="J51" s="361">
        <v>43928</v>
      </c>
      <c r="K51" s="254">
        <v>65662806</v>
      </c>
      <c r="L51" s="280">
        <v>43965</v>
      </c>
      <c r="M51" s="363" t="s">
        <v>53</v>
      </c>
      <c r="N51" s="361">
        <v>43994</v>
      </c>
      <c r="O51" s="254">
        <v>73982497</v>
      </c>
      <c r="P51" s="280">
        <v>44026</v>
      </c>
      <c r="Q51" s="355">
        <v>54960544</v>
      </c>
      <c r="R51" s="361">
        <v>44054</v>
      </c>
      <c r="S51" s="254">
        <v>113401282</v>
      </c>
      <c r="T51" s="280">
        <v>44078</v>
      </c>
      <c r="U51" s="350">
        <v>77314139</v>
      </c>
      <c r="V51" s="351">
        <v>44134</v>
      </c>
      <c r="W51" s="367">
        <v>82971585</v>
      </c>
      <c r="X51" s="384">
        <v>44144</v>
      </c>
      <c r="Y51" s="367">
        <v>56260801</v>
      </c>
      <c r="Z51" s="366">
        <v>44174</v>
      </c>
    </row>
    <row r="52" spans="1:26" ht="15">
      <c r="A52" s="339"/>
      <c r="B52" s="316"/>
      <c r="C52" s="307"/>
      <c r="D52" s="308"/>
      <c r="F52" s="308"/>
      <c r="G52" s="307"/>
      <c r="H52" s="308"/>
      <c r="J52" s="362"/>
      <c r="K52" s="307"/>
      <c r="L52" s="308"/>
      <c r="M52" s="169"/>
      <c r="N52" s="362"/>
      <c r="O52" s="307"/>
      <c r="P52" s="308"/>
      <c r="Q52" s="169"/>
      <c r="R52" s="362"/>
      <c r="S52" s="307"/>
      <c r="T52" s="308"/>
      <c r="U52" s="350"/>
      <c r="V52" s="351"/>
      <c r="W52" s="386"/>
      <c r="X52" s="382"/>
      <c r="Y52" s="274"/>
      <c r="Z52" s="368"/>
    </row>
    <row r="53" spans="1:26" ht="15">
      <c r="A53" s="339" t="s">
        <v>16</v>
      </c>
      <c r="B53" s="253" t="s">
        <v>44</v>
      </c>
      <c r="C53" s="254">
        <v>104557</v>
      </c>
      <c r="D53" s="280">
        <v>43844</v>
      </c>
      <c r="E53" s="355">
        <v>100516</v>
      </c>
      <c r="F53" s="289">
        <v>43889</v>
      </c>
      <c r="G53" s="306">
        <v>67823</v>
      </c>
      <c r="H53" s="368">
        <v>43893</v>
      </c>
      <c r="I53" s="355">
        <v>73317</v>
      </c>
      <c r="J53" s="361">
        <v>43944</v>
      </c>
      <c r="K53" s="274">
        <v>99745</v>
      </c>
      <c r="L53" s="368">
        <v>43978</v>
      </c>
      <c r="M53" s="355">
        <v>95919</v>
      </c>
      <c r="N53" s="361">
        <v>44005</v>
      </c>
      <c r="O53" s="254">
        <v>115960</v>
      </c>
      <c r="P53" s="280">
        <v>44013</v>
      </c>
      <c r="Q53" s="355">
        <v>67035</v>
      </c>
      <c r="R53" s="361">
        <v>44054</v>
      </c>
      <c r="S53" s="274">
        <v>74631</v>
      </c>
      <c r="T53" s="368">
        <v>44104</v>
      </c>
      <c r="U53" s="350">
        <v>96614</v>
      </c>
      <c r="V53" s="351">
        <v>44106</v>
      </c>
      <c r="W53" s="365">
        <v>64085</v>
      </c>
      <c r="X53" s="384">
        <v>44148</v>
      </c>
      <c r="Y53" s="367">
        <v>62329</v>
      </c>
      <c r="Z53" s="366">
        <v>44167</v>
      </c>
    </row>
    <row r="54" spans="1:26" ht="15">
      <c r="A54" s="339"/>
      <c r="B54" s="253" t="s">
        <v>45</v>
      </c>
      <c r="C54" s="254">
        <v>388669</v>
      </c>
      <c r="D54" s="280">
        <v>43844</v>
      </c>
      <c r="E54" s="355">
        <v>330573</v>
      </c>
      <c r="F54" s="289">
        <v>43868</v>
      </c>
      <c r="G54" s="306">
        <v>257067</v>
      </c>
      <c r="H54" s="368">
        <v>43893</v>
      </c>
      <c r="I54" s="355">
        <v>275210</v>
      </c>
      <c r="J54" s="361">
        <v>43944</v>
      </c>
      <c r="K54" s="254">
        <v>325597</v>
      </c>
      <c r="L54" s="280">
        <v>43978</v>
      </c>
      <c r="M54" s="355">
        <v>326341</v>
      </c>
      <c r="N54" s="361">
        <v>44012</v>
      </c>
      <c r="O54" s="254">
        <v>364640</v>
      </c>
      <c r="P54" s="280">
        <v>44013</v>
      </c>
      <c r="Q54" s="355">
        <v>291307</v>
      </c>
      <c r="R54" s="361">
        <v>44054</v>
      </c>
      <c r="S54" s="254">
        <v>262780</v>
      </c>
      <c r="T54" s="280">
        <v>44104</v>
      </c>
      <c r="U54" s="350">
        <v>300393</v>
      </c>
      <c r="V54" s="351">
        <v>44127</v>
      </c>
      <c r="W54" s="365">
        <v>268120</v>
      </c>
      <c r="X54" s="384">
        <v>44158</v>
      </c>
      <c r="Y54" s="367">
        <v>275270</v>
      </c>
      <c r="Z54" s="366">
        <v>44175</v>
      </c>
    </row>
    <row r="55" spans="1:26" ht="15">
      <c r="A55" s="339"/>
      <c r="B55" s="253" t="s">
        <v>46</v>
      </c>
      <c r="C55" s="254">
        <v>1157000</v>
      </c>
      <c r="D55" s="280">
        <v>43837</v>
      </c>
      <c r="E55" s="355">
        <v>1156000</v>
      </c>
      <c r="F55" s="289">
        <v>43881</v>
      </c>
      <c r="G55" s="306">
        <v>1171000</v>
      </c>
      <c r="H55" s="368">
        <v>43895</v>
      </c>
      <c r="I55" s="355">
        <v>1117000</v>
      </c>
      <c r="J55" s="361">
        <v>43951</v>
      </c>
      <c r="K55" s="254">
        <v>1133000</v>
      </c>
      <c r="L55" s="280">
        <v>43964</v>
      </c>
      <c r="M55" s="355">
        <v>1070000</v>
      </c>
      <c r="N55" s="361">
        <v>43983</v>
      </c>
      <c r="O55" s="254">
        <v>1003000</v>
      </c>
      <c r="P55" s="280">
        <v>44032</v>
      </c>
      <c r="Q55" s="355">
        <v>959000</v>
      </c>
      <c r="R55" s="361">
        <v>44055</v>
      </c>
      <c r="S55" s="254">
        <v>882000</v>
      </c>
      <c r="T55" s="280">
        <v>44099</v>
      </c>
      <c r="U55" s="350">
        <v>916000</v>
      </c>
      <c r="V55" s="351">
        <v>44134</v>
      </c>
      <c r="W55" s="365">
        <v>949000</v>
      </c>
      <c r="X55" s="384">
        <v>44148</v>
      </c>
      <c r="Y55" s="367">
        <v>932183</v>
      </c>
      <c r="Z55" s="366">
        <v>44169</v>
      </c>
    </row>
    <row r="56" spans="1:26" ht="15">
      <c r="A56" s="339"/>
      <c r="B56" s="257" t="s">
        <v>5</v>
      </c>
      <c r="C56" s="254">
        <v>89251015</v>
      </c>
      <c r="D56" s="280">
        <v>43861</v>
      </c>
      <c r="E56" s="355">
        <v>169895658</v>
      </c>
      <c r="F56" s="289">
        <v>43889</v>
      </c>
      <c r="G56" s="254">
        <v>178824749</v>
      </c>
      <c r="H56" s="280">
        <v>43893</v>
      </c>
      <c r="I56" s="355">
        <v>108192633</v>
      </c>
      <c r="J56" s="361">
        <v>43928</v>
      </c>
      <c r="K56" s="254">
        <v>118471568</v>
      </c>
      <c r="L56" s="280">
        <v>43965</v>
      </c>
      <c r="M56" s="355">
        <v>159939423</v>
      </c>
      <c r="N56" s="361">
        <v>43994</v>
      </c>
      <c r="O56" s="254">
        <v>134216618</v>
      </c>
      <c r="P56" s="280">
        <v>44026</v>
      </c>
      <c r="Q56" s="355">
        <v>86242257</v>
      </c>
      <c r="R56" s="361">
        <v>44054</v>
      </c>
      <c r="S56" s="254">
        <v>143898846</v>
      </c>
      <c r="T56" s="280">
        <v>44078</v>
      </c>
      <c r="U56" s="350">
        <v>93234990</v>
      </c>
      <c r="V56" s="351">
        <v>44106</v>
      </c>
      <c r="W56" s="367">
        <v>97396279</v>
      </c>
      <c r="X56" s="384">
        <v>44139</v>
      </c>
      <c r="Y56" s="367">
        <v>82338064</v>
      </c>
      <c r="Z56" s="366">
        <v>44174</v>
      </c>
    </row>
    <row r="57" spans="1:26" ht="15">
      <c r="A57" s="339"/>
      <c r="B57" s="316"/>
      <c r="C57" s="307"/>
      <c r="D57" s="308"/>
      <c r="F57" s="308"/>
      <c r="G57" s="307"/>
      <c r="H57" s="308"/>
      <c r="J57" s="362"/>
      <c r="K57" s="307"/>
      <c r="L57" s="308"/>
      <c r="M57" s="169"/>
      <c r="N57" s="362"/>
      <c r="O57" s="307"/>
      <c r="P57" s="308"/>
      <c r="Q57" s="169"/>
      <c r="R57" s="362"/>
      <c r="S57" s="307"/>
      <c r="T57" s="308"/>
      <c r="U57" s="350"/>
      <c r="V57" s="351"/>
      <c r="W57" s="386"/>
      <c r="X57" s="382"/>
      <c r="Y57" s="274"/>
      <c r="Z57" s="368"/>
    </row>
    <row r="58" spans="1:26" ht="15">
      <c r="A58" s="339" t="s">
        <v>17</v>
      </c>
      <c r="B58" s="253" t="s">
        <v>44</v>
      </c>
      <c r="C58" s="254">
        <v>4922</v>
      </c>
      <c r="D58" s="280">
        <v>43844</v>
      </c>
      <c r="E58" s="355">
        <v>5131</v>
      </c>
      <c r="F58" s="289">
        <v>43889</v>
      </c>
      <c r="G58" s="306">
        <v>9436</v>
      </c>
      <c r="H58" s="368">
        <v>43906</v>
      </c>
      <c r="I58" s="355">
        <v>4185</v>
      </c>
      <c r="J58" s="361">
        <v>43934</v>
      </c>
      <c r="K58" s="274">
        <v>4149</v>
      </c>
      <c r="L58" s="368">
        <v>43977</v>
      </c>
      <c r="M58" s="355">
        <v>3455</v>
      </c>
      <c r="N58" s="361">
        <v>44005</v>
      </c>
      <c r="O58" s="254">
        <v>4343</v>
      </c>
      <c r="P58" s="280">
        <v>44013</v>
      </c>
      <c r="Q58" s="355">
        <v>1776</v>
      </c>
      <c r="R58" s="361">
        <v>44050</v>
      </c>
      <c r="S58" s="274">
        <v>2456</v>
      </c>
      <c r="T58" s="368">
        <v>44104</v>
      </c>
      <c r="U58" s="350">
        <v>3415</v>
      </c>
      <c r="V58" s="351">
        <v>44106</v>
      </c>
      <c r="W58" s="365">
        <v>2294</v>
      </c>
      <c r="X58" s="384">
        <v>44138</v>
      </c>
      <c r="Y58" s="367">
        <v>2192</v>
      </c>
      <c r="Z58" s="366">
        <v>44167</v>
      </c>
    </row>
    <row r="59" spans="1:26" ht="15">
      <c r="A59" s="339"/>
      <c r="B59" s="253" t="s">
        <v>45</v>
      </c>
      <c r="C59" s="254">
        <v>29840</v>
      </c>
      <c r="D59" s="280">
        <v>43844</v>
      </c>
      <c r="E59" s="355">
        <v>19010</v>
      </c>
      <c r="F59" s="289">
        <v>43868</v>
      </c>
      <c r="G59" s="306">
        <v>26800</v>
      </c>
      <c r="H59" s="368">
        <v>43908</v>
      </c>
      <c r="I59" s="355">
        <v>32210</v>
      </c>
      <c r="J59" s="361">
        <v>43934</v>
      </c>
      <c r="K59" s="254">
        <v>26090</v>
      </c>
      <c r="L59" s="280">
        <v>43977</v>
      </c>
      <c r="M59" s="355">
        <v>18820</v>
      </c>
      <c r="N59" s="361">
        <v>44005</v>
      </c>
      <c r="O59" s="254">
        <v>25764</v>
      </c>
      <c r="P59" s="280">
        <v>44013</v>
      </c>
      <c r="Q59" s="355">
        <v>13350</v>
      </c>
      <c r="R59" s="361">
        <v>44050</v>
      </c>
      <c r="S59" s="254">
        <v>13820</v>
      </c>
      <c r="T59" s="280">
        <v>44104</v>
      </c>
      <c r="U59" s="350">
        <v>18610</v>
      </c>
      <c r="V59" s="351">
        <v>44105</v>
      </c>
      <c r="W59" s="365">
        <v>17780</v>
      </c>
      <c r="X59" s="384">
        <v>44138</v>
      </c>
      <c r="Y59" s="367">
        <v>13397</v>
      </c>
      <c r="Z59" s="366">
        <v>44168</v>
      </c>
    </row>
    <row r="60" spans="1:26" ht="15">
      <c r="A60" s="339"/>
      <c r="B60" s="253" t="s">
        <v>46</v>
      </c>
      <c r="C60" s="254">
        <v>292000</v>
      </c>
      <c r="D60" s="280">
        <v>43838</v>
      </c>
      <c r="E60" s="355">
        <v>271000</v>
      </c>
      <c r="F60" s="289">
        <v>43866</v>
      </c>
      <c r="G60" s="306">
        <v>222000</v>
      </c>
      <c r="H60" s="368">
        <v>43895</v>
      </c>
      <c r="I60" s="355">
        <v>273000</v>
      </c>
      <c r="J60" s="361">
        <v>43949</v>
      </c>
      <c r="K60" s="254">
        <v>378000</v>
      </c>
      <c r="L60" s="280">
        <v>43978</v>
      </c>
      <c r="M60" s="355">
        <v>291000</v>
      </c>
      <c r="N60" s="361">
        <v>44012</v>
      </c>
      <c r="O60" s="254">
        <v>338000</v>
      </c>
      <c r="P60" s="280">
        <v>44018</v>
      </c>
      <c r="Q60" s="355">
        <v>333000</v>
      </c>
      <c r="R60" s="361">
        <v>44054</v>
      </c>
      <c r="S60" s="254">
        <v>370000</v>
      </c>
      <c r="T60" s="280">
        <v>44084</v>
      </c>
      <c r="U60" s="350">
        <v>327000</v>
      </c>
      <c r="V60" s="351">
        <v>44124</v>
      </c>
      <c r="W60" s="365">
        <v>271000</v>
      </c>
      <c r="X60" s="384">
        <v>44138</v>
      </c>
      <c r="Y60" s="367">
        <v>265000</v>
      </c>
      <c r="Z60" s="366">
        <v>44169</v>
      </c>
    </row>
    <row r="61" spans="1:26" ht="15">
      <c r="A61" s="339"/>
      <c r="B61" s="257" t="s">
        <v>5</v>
      </c>
      <c r="C61" s="254">
        <v>447324</v>
      </c>
      <c r="D61" s="280">
        <v>43861</v>
      </c>
      <c r="E61" s="355">
        <v>1204804</v>
      </c>
      <c r="F61" s="289">
        <v>43889</v>
      </c>
      <c r="G61" s="254">
        <v>1011137</v>
      </c>
      <c r="H61" s="280">
        <v>43893</v>
      </c>
      <c r="I61" s="355">
        <v>655923</v>
      </c>
      <c r="J61" s="361">
        <v>43942</v>
      </c>
      <c r="K61" s="254">
        <v>588059</v>
      </c>
      <c r="L61" s="280">
        <v>43964</v>
      </c>
      <c r="M61" s="355">
        <v>672467</v>
      </c>
      <c r="N61" s="361">
        <v>43993</v>
      </c>
      <c r="O61" s="254">
        <v>609731</v>
      </c>
      <c r="P61" s="280">
        <v>44026</v>
      </c>
      <c r="Q61" s="355">
        <v>486798</v>
      </c>
      <c r="R61" s="361">
        <v>44054</v>
      </c>
      <c r="S61" s="254">
        <v>650765</v>
      </c>
      <c r="T61" s="280">
        <v>44078</v>
      </c>
      <c r="U61" s="350">
        <v>506470</v>
      </c>
      <c r="V61" s="351">
        <v>44110</v>
      </c>
      <c r="W61" s="367">
        <v>780868</v>
      </c>
      <c r="X61" s="384">
        <v>44144</v>
      </c>
      <c r="Y61" s="367">
        <v>570928</v>
      </c>
      <c r="Z61" s="366">
        <v>44174</v>
      </c>
    </row>
    <row r="62" spans="1:26" ht="15">
      <c r="A62" s="339"/>
      <c r="B62" s="316"/>
      <c r="C62" s="307"/>
      <c r="D62" s="308"/>
      <c r="F62" s="308"/>
      <c r="G62" s="307"/>
      <c r="H62" s="308"/>
      <c r="J62" s="362"/>
      <c r="K62" s="307"/>
      <c r="L62" s="308"/>
      <c r="M62" s="169"/>
      <c r="N62" s="362"/>
      <c r="O62" s="307"/>
      <c r="P62" s="308"/>
      <c r="Q62" s="169"/>
      <c r="R62" s="362"/>
      <c r="S62" s="307"/>
      <c r="T62" s="308"/>
      <c r="U62" s="350"/>
      <c r="V62" s="351"/>
      <c r="W62" s="386"/>
      <c r="X62" s="382"/>
      <c r="Y62" s="274"/>
      <c r="Z62" s="368"/>
    </row>
    <row r="63" spans="1:26" ht="15">
      <c r="A63" s="339" t="s">
        <v>18</v>
      </c>
      <c r="B63" s="253" t="s">
        <v>44</v>
      </c>
      <c r="C63" s="254">
        <v>76100</v>
      </c>
      <c r="D63" s="280">
        <v>43844</v>
      </c>
      <c r="E63" s="355">
        <v>73681</v>
      </c>
      <c r="F63" s="289">
        <v>43889</v>
      </c>
      <c r="G63" s="306">
        <v>49736</v>
      </c>
      <c r="H63" s="368">
        <v>43893</v>
      </c>
      <c r="I63" s="355">
        <v>49653</v>
      </c>
      <c r="J63" s="361">
        <v>43928</v>
      </c>
      <c r="K63" s="274">
        <v>70359</v>
      </c>
      <c r="L63" s="368">
        <v>43978</v>
      </c>
      <c r="M63" s="355">
        <v>67336</v>
      </c>
      <c r="N63" s="361">
        <v>44005</v>
      </c>
      <c r="O63" s="254">
        <v>80209</v>
      </c>
      <c r="P63" s="280">
        <v>44013</v>
      </c>
      <c r="Q63" s="355">
        <v>47858</v>
      </c>
      <c r="R63" s="361">
        <v>44054</v>
      </c>
      <c r="S63" s="274">
        <v>57518</v>
      </c>
      <c r="T63" s="368">
        <v>44104</v>
      </c>
      <c r="U63" s="350">
        <v>71296</v>
      </c>
      <c r="V63" s="351">
        <v>44106</v>
      </c>
      <c r="W63" s="365">
        <v>50253</v>
      </c>
      <c r="X63" s="384">
        <v>44148</v>
      </c>
      <c r="Y63" s="367">
        <v>49550</v>
      </c>
      <c r="Z63" s="366">
        <v>44168</v>
      </c>
    </row>
    <row r="64" spans="1:26" ht="15">
      <c r="A64" s="263"/>
      <c r="B64" s="253" t="s">
        <v>45</v>
      </c>
      <c r="C64" s="254">
        <v>268507</v>
      </c>
      <c r="D64" s="280">
        <v>43844</v>
      </c>
      <c r="E64" s="355">
        <v>223687</v>
      </c>
      <c r="F64" s="289">
        <v>43868</v>
      </c>
      <c r="G64" s="306">
        <v>182846</v>
      </c>
      <c r="H64" s="368">
        <v>43893</v>
      </c>
      <c r="I64" s="355">
        <v>168850</v>
      </c>
      <c r="J64" s="361">
        <v>43944</v>
      </c>
      <c r="K64" s="254">
        <v>220870</v>
      </c>
      <c r="L64" s="280">
        <v>43980</v>
      </c>
      <c r="M64" s="355">
        <v>206430</v>
      </c>
      <c r="N64" s="361">
        <v>43994</v>
      </c>
      <c r="O64" s="254">
        <v>241040</v>
      </c>
      <c r="P64" s="280">
        <v>44013</v>
      </c>
      <c r="Q64" s="355">
        <v>196175</v>
      </c>
      <c r="R64" s="361">
        <v>44054</v>
      </c>
      <c r="S64" s="254">
        <v>178353</v>
      </c>
      <c r="T64" s="280">
        <v>44084</v>
      </c>
      <c r="U64" s="350">
        <v>207180</v>
      </c>
      <c r="V64" s="351">
        <v>44106</v>
      </c>
      <c r="W64" s="365">
        <v>177120</v>
      </c>
      <c r="X64" s="384">
        <v>44138</v>
      </c>
      <c r="Y64" s="367">
        <v>179817</v>
      </c>
      <c r="Z64" s="366">
        <v>44172</v>
      </c>
    </row>
    <row r="65" spans="1:26" ht="15">
      <c r="A65" s="263"/>
      <c r="B65" s="253" t="s">
        <v>46</v>
      </c>
      <c r="C65" s="254">
        <v>696000</v>
      </c>
      <c r="D65" s="280">
        <v>43854</v>
      </c>
      <c r="E65" s="355">
        <v>679229</v>
      </c>
      <c r="F65" s="289">
        <v>43889</v>
      </c>
      <c r="G65" s="306">
        <v>716000</v>
      </c>
      <c r="H65" s="368">
        <v>43893</v>
      </c>
      <c r="I65" s="355">
        <v>626966</v>
      </c>
      <c r="J65" s="361">
        <v>43951</v>
      </c>
      <c r="K65" s="254">
        <v>653000</v>
      </c>
      <c r="L65" s="280">
        <v>43980</v>
      </c>
      <c r="M65" s="355">
        <v>654783</v>
      </c>
      <c r="N65" s="361">
        <v>43998</v>
      </c>
      <c r="O65" s="254">
        <v>669000</v>
      </c>
      <c r="P65" s="280">
        <v>44042</v>
      </c>
      <c r="Q65" s="355">
        <v>633051</v>
      </c>
      <c r="R65" s="361">
        <v>44057</v>
      </c>
      <c r="S65" s="254">
        <v>601000</v>
      </c>
      <c r="T65" s="280">
        <v>44084</v>
      </c>
      <c r="U65" s="350">
        <v>625000</v>
      </c>
      <c r="V65" s="351">
        <v>44106</v>
      </c>
      <c r="W65" s="365">
        <v>594000</v>
      </c>
      <c r="X65" s="384">
        <v>44165</v>
      </c>
      <c r="Y65" s="367">
        <v>629000</v>
      </c>
      <c r="Z65" s="366">
        <v>44168</v>
      </c>
    </row>
    <row r="66" spans="1:26" ht="15">
      <c r="A66" s="342"/>
      <c r="B66" s="257" t="s">
        <v>5</v>
      </c>
      <c r="C66" s="254">
        <v>75723607</v>
      </c>
      <c r="D66" s="280">
        <v>43861</v>
      </c>
      <c r="E66" s="355">
        <v>136011282</v>
      </c>
      <c r="F66" s="289">
        <v>43889</v>
      </c>
      <c r="G66" s="254">
        <v>146696725</v>
      </c>
      <c r="H66" s="280">
        <v>43893</v>
      </c>
      <c r="I66" s="355">
        <v>86004444</v>
      </c>
      <c r="J66" s="361">
        <v>43928</v>
      </c>
      <c r="K66" s="254">
        <v>93628492</v>
      </c>
      <c r="L66" s="280">
        <v>43965</v>
      </c>
      <c r="M66" s="355">
        <v>126273831</v>
      </c>
      <c r="N66" s="361">
        <v>43994</v>
      </c>
      <c r="O66" s="254">
        <v>105608386</v>
      </c>
      <c r="P66" s="280">
        <v>44026</v>
      </c>
      <c r="Q66" s="355">
        <v>68724581</v>
      </c>
      <c r="R66" s="361">
        <v>44054</v>
      </c>
      <c r="S66" s="254">
        <v>119509086</v>
      </c>
      <c r="T66" s="280">
        <v>44078</v>
      </c>
      <c r="U66" s="350">
        <v>77986273</v>
      </c>
      <c r="V66" s="351">
        <v>44106</v>
      </c>
      <c r="W66" s="367">
        <v>80764503</v>
      </c>
      <c r="X66" s="384">
        <v>44139</v>
      </c>
      <c r="Y66" s="367">
        <v>69523570</v>
      </c>
      <c r="Z66" s="366">
        <v>44174</v>
      </c>
    </row>
    <row r="67" spans="1:26" ht="15">
      <c r="A67" s="263"/>
      <c r="B67" s="343"/>
      <c r="C67" s="357"/>
      <c r="D67" s="358"/>
      <c r="F67" s="344"/>
      <c r="G67" s="347"/>
      <c r="H67" s="308"/>
      <c r="J67" s="362"/>
      <c r="K67" s="307"/>
      <c r="L67" s="310"/>
      <c r="M67" s="169"/>
      <c r="N67" s="362"/>
      <c r="O67" s="307"/>
      <c r="P67" s="310"/>
      <c r="Q67" s="169"/>
      <c r="R67" s="362"/>
      <c r="S67" s="307"/>
      <c r="T67" s="310"/>
      <c r="U67" s="350"/>
      <c r="V67" s="351"/>
      <c r="W67" s="386"/>
      <c r="X67" s="382"/>
      <c r="Y67" s="274"/>
      <c r="Z67" s="368"/>
    </row>
    <row r="68" spans="1:26" ht="15">
      <c r="A68" s="339" t="s">
        <v>19</v>
      </c>
      <c r="B68" s="253" t="s">
        <v>44</v>
      </c>
      <c r="C68" s="254">
        <v>1596228</v>
      </c>
      <c r="D68" s="280">
        <v>43843</v>
      </c>
      <c r="E68" s="355">
        <v>1593058</v>
      </c>
      <c r="F68" s="289">
        <v>43886</v>
      </c>
      <c r="G68" s="306">
        <v>2058090</v>
      </c>
      <c r="H68" s="368">
        <v>43908</v>
      </c>
      <c r="I68" s="355">
        <v>1749263</v>
      </c>
      <c r="J68" s="361">
        <v>43948</v>
      </c>
      <c r="K68" s="274">
        <v>1731178</v>
      </c>
      <c r="L68" s="368">
        <v>43969</v>
      </c>
      <c r="M68" s="355">
        <v>1736491</v>
      </c>
      <c r="N68" s="361">
        <v>43990</v>
      </c>
      <c r="O68" s="254">
        <v>1668808</v>
      </c>
      <c r="P68" s="280">
        <v>44014</v>
      </c>
      <c r="Q68" s="355">
        <v>1720184</v>
      </c>
      <c r="R68" s="361">
        <v>44062</v>
      </c>
      <c r="S68" s="274">
        <v>1084365</v>
      </c>
      <c r="T68" s="368">
        <v>44078</v>
      </c>
      <c r="U68" s="350">
        <v>1650823</v>
      </c>
      <c r="V68" s="351">
        <v>44109</v>
      </c>
      <c r="W68" s="365">
        <v>1735182</v>
      </c>
      <c r="X68" s="384">
        <v>44160</v>
      </c>
      <c r="Y68" s="367">
        <v>1649197</v>
      </c>
      <c r="Z68" s="366">
        <v>44172</v>
      </c>
    </row>
    <row r="69" spans="2:26" ht="15">
      <c r="B69" s="253" t="s">
        <v>45</v>
      </c>
      <c r="C69" s="254">
        <v>2430915</v>
      </c>
      <c r="D69" s="280">
        <v>43843</v>
      </c>
      <c r="E69" s="355">
        <v>2904769</v>
      </c>
      <c r="F69" s="289">
        <v>43885</v>
      </c>
      <c r="G69" s="306">
        <v>3187714</v>
      </c>
      <c r="H69" s="368">
        <v>43908</v>
      </c>
      <c r="I69" s="355">
        <v>2999760</v>
      </c>
      <c r="J69" s="361">
        <v>43948</v>
      </c>
      <c r="K69" s="254">
        <v>2574202</v>
      </c>
      <c r="L69" s="280">
        <v>43977</v>
      </c>
      <c r="M69" s="355">
        <v>2815218</v>
      </c>
      <c r="N69" s="361">
        <v>43994</v>
      </c>
      <c r="O69" s="254">
        <v>2658354</v>
      </c>
      <c r="P69" s="280">
        <v>44033</v>
      </c>
      <c r="Q69" s="355">
        <v>2560376</v>
      </c>
      <c r="R69" s="361">
        <v>44047</v>
      </c>
      <c r="S69" s="254">
        <v>2287468</v>
      </c>
      <c r="T69" s="280">
        <v>44097</v>
      </c>
      <c r="U69" s="350">
        <v>2260290</v>
      </c>
      <c r="V69" s="351">
        <v>44112</v>
      </c>
      <c r="W69" s="365">
        <v>2470526</v>
      </c>
      <c r="X69" s="384">
        <v>44148</v>
      </c>
      <c r="Y69" s="367">
        <v>2253623</v>
      </c>
      <c r="Z69" s="366">
        <v>44169</v>
      </c>
    </row>
    <row r="70" spans="1:26" ht="15">
      <c r="A70" s="263"/>
      <c r="B70" s="253" t="s">
        <v>46</v>
      </c>
      <c r="C70" s="254">
        <v>6365323</v>
      </c>
      <c r="D70" s="280">
        <v>43860</v>
      </c>
      <c r="E70" s="355">
        <v>5902938</v>
      </c>
      <c r="F70" s="289">
        <v>43868</v>
      </c>
      <c r="G70" s="306">
        <v>6346748</v>
      </c>
      <c r="H70" s="368">
        <v>43913</v>
      </c>
      <c r="I70" s="355">
        <v>6434790</v>
      </c>
      <c r="J70" s="361">
        <v>43927</v>
      </c>
      <c r="K70" s="254">
        <v>6010460</v>
      </c>
      <c r="L70" s="280">
        <v>43966</v>
      </c>
      <c r="M70" s="355">
        <v>6292138</v>
      </c>
      <c r="N70" s="361">
        <v>44005</v>
      </c>
      <c r="O70" s="254">
        <v>6234006</v>
      </c>
      <c r="P70" s="280">
        <v>44028</v>
      </c>
      <c r="Q70" s="355">
        <v>6273471</v>
      </c>
      <c r="R70" s="361">
        <v>44060</v>
      </c>
      <c r="S70" s="254">
        <v>5969000</v>
      </c>
      <c r="T70" s="280">
        <v>44083</v>
      </c>
      <c r="U70" s="350">
        <v>6365453</v>
      </c>
      <c r="V70" s="351">
        <v>44105</v>
      </c>
      <c r="W70" s="365">
        <v>5500602</v>
      </c>
      <c r="X70" s="384">
        <v>44139</v>
      </c>
      <c r="Y70" s="367">
        <v>5828286</v>
      </c>
      <c r="Z70" s="366">
        <v>44169</v>
      </c>
    </row>
    <row r="71" spans="1:26" ht="15">
      <c r="A71" s="342"/>
      <c r="B71" s="257" t="s">
        <v>5</v>
      </c>
      <c r="C71" s="254">
        <v>2569172478</v>
      </c>
      <c r="D71" s="280">
        <v>43860</v>
      </c>
      <c r="E71" s="355">
        <v>3159159746</v>
      </c>
      <c r="F71" s="289">
        <v>43887</v>
      </c>
      <c r="G71" s="254">
        <v>3329476485</v>
      </c>
      <c r="H71" s="280">
        <v>43899</v>
      </c>
      <c r="I71" s="355">
        <v>3244494879</v>
      </c>
      <c r="J71" s="361">
        <v>43942</v>
      </c>
      <c r="K71" s="254">
        <v>3752860441</v>
      </c>
      <c r="L71" s="280">
        <v>43964</v>
      </c>
      <c r="M71" s="355">
        <v>4068048551</v>
      </c>
      <c r="N71" s="361">
        <v>43994</v>
      </c>
      <c r="O71" s="254">
        <v>4112486213</v>
      </c>
      <c r="P71" s="280">
        <v>44026</v>
      </c>
      <c r="Q71" s="355">
        <v>3430566348</v>
      </c>
      <c r="R71" s="361">
        <v>44050</v>
      </c>
      <c r="S71" s="254">
        <v>4255725328</v>
      </c>
      <c r="T71" s="280">
        <v>44078</v>
      </c>
      <c r="U71" s="350">
        <v>4169857882</v>
      </c>
      <c r="V71" s="351">
        <v>44106</v>
      </c>
      <c r="W71" s="367">
        <v>4061436737</v>
      </c>
      <c r="X71" s="384">
        <v>44145</v>
      </c>
      <c r="Y71" s="367">
        <v>3159599185</v>
      </c>
      <c r="Z71" s="366">
        <v>44174</v>
      </c>
    </row>
    <row r="72" spans="1:26" ht="15">
      <c r="A72" s="343"/>
      <c r="B72" s="343"/>
      <c r="C72" s="307"/>
      <c r="D72" s="308"/>
      <c r="F72" s="308"/>
      <c r="G72" s="307"/>
      <c r="H72" s="308"/>
      <c r="J72" s="362"/>
      <c r="K72" s="307"/>
      <c r="L72" s="310"/>
      <c r="M72" s="169"/>
      <c r="N72" s="362"/>
      <c r="O72" s="307"/>
      <c r="P72" s="310"/>
      <c r="Q72" s="169"/>
      <c r="R72" s="362"/>
      <c r="S72" s="307"/>
      <c r="T72" s="310"/>
      <c r="U72" s="350"/>
      <c r="V72" s="351"/>
      <c r="W72" s="386"/>
      <c r="X72" s="382"/>
      <c r="Y72" s="274"/>
      <c r="Z72" s="368"/>
    </row>
    <row r="73" spans="1:26" ht="15">
      <c r="A73" s="339" t="s">
        <v>20</v>
      </c>
      <c r="B73" s="253" t="s">
        <v>44</v>
      </c>
      <c r="C73" s="254">
        <v>774314</v>
      </c>
      <c r="D73" s="280">
        <v>43833</v>
      </c>
      <c r="E73" s="355">
        <v>800800</v>
      </c>
      <c r="F73" s="289">
        <v>43888</v>
      </c>
      <c r="G73" s="306">
        <v>981343</v>
      </c>
      <c r="H73" s="368">
        <v>43908</v>
      </c>
      <c r="I73" s="355">
        <v>979363</v>
      </c>
      <c r="J73" s="361">
        <v>43924</v>
      </c>
      <c r="K73" s="274">
        <v>951248</v>
      </c>
      <c r="L73" s="368">
        <v>43966</v>
      </c>
      <c r="M73" s="355">
        <v>966237</v>
      </c>
      <c r="N73" s="361">
        <v>44000</v>
      </c>
      <c r="O73" s="254">
        <v>966194</v>
      </c>
      <c r="P73" s="280">
        <v>44029</v>
      </c>
      <c r="Q73" s="355">
        <v>964350</v>
      </c>
      <c r="R73" s="361">
        <v>44063</v>
      </c>
      <c r="S73" s="274">
        <v>723506</v>
      </c>
      <c r="T73" s="368">
        <v>44092</v>
      </c>
      <c r="U73" s="350">
        <v>940725</v>
      </c>
      <c r="V73" s="351">
        <v>44127</v>
      </c>
      <c r="W73" s="365">
        <v>1015169</v>
      </c>
      <c r="X73" s="384">
        <v>44154</v>
      </c>
      <c r="Y73" s="367">
        <v>1021933</v>
      </c>
      <c r="Z73" s="366">
        <v>44182</v>
      </c>
    </row>
    <row r="74" spans="1:26" ht="15">
      <c r="A74" s="263"/>
      <c r="B74" s="253" t="s">
        <v>45</v>
      </c>
      <c r="C74" s="254">
        <v>1379869</v>
      </c>
      <c r="D74" s="280">
        <v>43836</v>
      </c>
      <c r="E74" s="355">
        <v>2323650</v>
      </c>
      <c r="F74" s="289">
        <v>43886</v>
      </c>
      <c r="G74" s="306">
        <v>2536377</v>
      </c>
      <c r="H74" s="368">
        <v>43913</v>
      </c>
      <c r="I74" s="355">
        <v>2810821</v>
      </c>
      <c r="J74" s="361">
        <v>43927</v>
      </c>
      <c r="K74" s="254">
        <v>2516240</v>
      </c>
      <c r="L74" s="280">
        <v>43977</v>
      </c>
      <c r="M74" s="355">
        <v>1369751</v>
      </c>
      <c r="N74" s="361">
        <v>43990</v>
      </c>
      <c r="O74" s="254">
        <v>2558693</v>
      </c>
      <c r="P74" s="280">
        <v>44035</v>
      </c>
      <c r="Q74" s="355">
        <v>1513970</v>
      </c>
      <c r="R74" s="361">
        <v>44054</v>
      </c>
      <c r="S74" s="254">
        <v>2491418</v>
      </c>
      <c r="T74" s="280">
        <v>44096</v>
      </c>
      <c r="U74" s="350">
        <v>2184220</v>
      </c>
      <c r="V74" s="351">
        <v>44116</v>
      </c>
      <c r="W74" s="365">
        <v>2708852</v>
      </c>
      <c r="X74" s="384">
        <v>44153</v>
      </c>
      <c r="Y74" s="367">
        <v>2292942</v>
      </c>
      <c r="Z74" s="366">
        <v>44193</v>
      </c>
    </row>
    <row r="75" spans="1:26" ht="15">
      <c r="A75" s="263"/>
      <c r="B75" s="253" t="s">
        <v>46</v>
      </c>
      <c r="C75" s="254">
        <v>3383156</v>
      </c>
      <c r="D75" s="280">
        <v>43857</v>
      </c>
      <c r="E75" s="355">
        <v>3032845</v>
      </c>
      <c r="F75" s="289">
        <v>43888</v>
      </c>
      <c r="G75" s="306">
        <v>4755768</v>
      </c>
      <c r="H75" s="368">
        <v>43899</v>
      </c>
      <c r="I75" s="355">
        <v>3423000</v>
      </c>
      <c r="J75" s="361">
        <v>43948</v>
      </c>
      <c r="K75" s="254">
        <v>2884481</v>
      </c>
      <c r="L75" s="280">
        <v>43966</v>
      </c>
      <c r="M75" s="355">
        <v>2910639</v>
      </c>
      <c r="N75" s="361">
        <v>44005</v>
      </c>
      <c r="O75" s="254">
        <v>3017679</v>
      </c>
      <c r="P75" s="280">
        <v>44035</v>
      </c>
      <c r="Q75" s="355">
        <v>3037884</v>
      </c>
      <c r="R75" s="361">
        <v>44054</v>
      </c>
      <c r="S75" s="254">
        <v>3016000</v>
      </c>
      <c r="T75" s="280">
        <v>44104</v>
      </c>
      <c r="U75" s="350">
        <v>3134575</v>
      </c>
      <c r="V75" s="351">
        <v>44130</v>
      </c>
      <c r="W75" s="365">
        <v>3252675</v>
      </c>
      <c r="X75" s="384">
        <v>44144</v>
      </c>
      <c r="Y75" s="367">
        <v>2934957</v>
      </c>
      <c r="Z75" s="366">
        <v>44174</v>
      </c>
    </row>
    <row r="76" spans="1:26" ht="15">
      <c r="A76" s="342"/>
      <c r="B76" s="257" t="s">
        <v>5</v>
      </c>
      <c r="C76" s="254">
        <v>1892675</v>
      </c>
      <c r="D76" s="280">
        <v>43833</v>
      </c>
      <c r="E76" s="355">
        <v>1956843</v>
      </c>
      <c r="F76" s="289">
        <v>1956843</v>
      </c>
      <c r="G76" s="254">
        <v>3774171</v>
      </c>
      <c r="H76" s="280">
        <v>43899</v>
      </c>
      <c r="I76" s="355">
        <v>2405817</v>
      </c>
      <c r="J76" s="361">
        <v>43938</v>
      </c>
      <c r="K76" s="254">
        <v>2472668</v>
      </c>
      <c r="L76" s="280">
        <v>43966</v>
      </c>
      <c r="M76" s="355">
        <v>2731018</v>
      </c>
      <c r="N76" s="361">
        <v>43993</v>
      </c>
      <c r="O76" s="254">
        <v>2483813</v>
      </c>
      <c r="P76" s="280">
        <v>44021</v>
      </c>
      <c r="Q76" s="355">
        <v>2518086</v>
      </c>
      <c r="R76" s="361">
        <v>44050</v>
      </c>
      <c r="S76" s="254">
        <v>2660662</v>
      </c>
      <c r="T76" s="280">
        <v>44078</v>
      </c>
      <c r="U76" s="350">
        <v>2485274</v>
      </c>
      <c r="V76" s="351">
        <v>44112</v>
      </c>
      <c r="W76" s="367">
        <v>2747844</v>
      </c>
      <c r="X76" s="384">
        <v>44155</v>
      </c>
      <c r="Y76" s="367">
        <v>2659696</v>
      </c>
      <c r="Z76" s="366">
        <v>44174</v>
      </c>
    </row>
    <row r="77" spans="1:26" ht="15">
      <c r="A77" s="343"/>
      <c r="B77" s="343"/>
      <c r="C77" s="307"/>
      <c r="D77" s="308"/>
      <c r="F77" s="308"/>
      <c r="G77" s="307"/>
      <c r="H77" s="308"/>
      <c r="J77" s="362"/>
      <c r="K77" s="307"/>
      <c r="L77" s="308"/>
      <c r="M77" s="169"/>
      <c r="N77" s="362"/>
      <c r="O77" s="307"/>
      <c r="P77" s="308"/>
      <c r="Q77" s="169"/>
      <c r="R77" s="362"/>
      <c r="S77" s="307"/>
      <c r="T77" s="308"/>
      <c r="U77" s="350"/>
      <c r="V77" s="351"/>
      <c r="W77" s="386"/>
      <c r="X77" s="382"/>
      <c r="Y77" s="274"/>
      <c r="Z77" s="368"/>
    </row>
    <row r="78" spans="1:26" ht="15">
      <c r="A78" s="339" t="s">
        <v>21</v>
      </c>
      <c r="B78" s="253" t="s">
        <v>44</v>
      </c>
      <c r="C78" s="254">
        <v>3548047</v>
      </c>
      <c r="D78" s="280">
        <v>43844</v>
      </c>
      <c r="E78" s="355">
        <v>3322885</v>
      </c>
      <c r="F78" s="289">
        <v>43868</v>
      </c>
      <c r="G78" s="306">
        <v>3222085</v>
      </c>
      <c r="H78" s="368">
        <v>43921</v>
      </c>
      <c r="I78" s="355">
        <v>3235275</v>
      </c>
      <c r="J78" s="361">
        <v>43938</v>
      </c>
      <c r="K78" s="274">
        <v>3197668</v>
      </c>
      <c r="L78" s="368">
        <v>43980</v>
      </c>
      <c r="M78" s="355">
        <v>3353128</v>
      </c>
      <c r="N78" s="361">
        <v>43987</v>
      </c>
      <c r="O78" s="254">
        <v>3369463</v>
      </c>
      <c r="P78" s="280">
        <v>44026</v>
      </c>
      <c r="Q78" s="355">
        <v>3058169</v>
      </c>
      <c r="R78" s="361">
        <v>44054</v>
      </c>
      <c r="S78" s="274">
        <v>3026064</v>
      </c>
      <c r="T78" s="368">
        <v>44099</v>
      </c>
      <c r="U78" s="350">
        <v>3362581</v>
      </c>
      <c r="V78" s="351">
        <v>44106</v>
      </c>
      <c r="W78" s="365">
        <v>3217492</v>
      </c>
      <c r="X78" s="384">
        <v>44137</v>
      </c>
      <c r="Y78" s="367">
        <v>3069703</v>
      </c>
      <c r="Z78" s="366">
        <v>44168</v>
      </c>
    </row>
    <row r="79" spans="1:26" ht="15">
      <c r="A79" s="263"/>
      <c r="B79" s="253" t="s">
        <v>45</v>
      </c>
      <c r="C79" s="254">
        <v>4739353</v>
      </c>
      <c r="D79" s="280">
        <v>43860</v>
      </c>
      <c r="E79" s="355">
        <v>4418305</v>
      </c>
      <c r="F79" s="289">
        <v>43887</v>
      </c>
      <c r="G79" s="306">
        <v>5159748</v>
      </c>
      <c r="H79" s="368">
        <v>43903</v>
      </c>
      <c r="I79" s="355">
        <v>4525544</v>
      </c>
      <c r="J79" s="361">
        <v>43929</v>
      </c>
      <c r="K79" s="254">
        <v>4328652</v>
      </c>
      <c r="L79" s="280">
        <v>43966</v>
      </c>
      <c r="M79" s="355">
        <v>4358022</v>
      </c>
      <c r="N79" s="361">
        <v>43994</v>
      </c>
      <c r="O79" s="254">
        <v>4246516</v>
      </c>
      <c r="P79" s="280">
        <v>44029</v>
      </c>
      <c r="Q79" s="355">
        <v>4066852</v>
      </c>
      <c r="R79" s="361">
        <v>44070</v>
      </c>
      <c r="S79" s="254">
        <v>4279356</v>
      </c>
      <c r="T79" s="280">
        <v>44077</v>
      </c>
      <c r="U79" s="350">
        <v>4554702</v>
      </c>
      <c r="V79" s="351">
        <v>44111</v>
      </c>
      <c r="W79" s="365">
        <v>4301523</v>
      </c>
      <c r="X79" s="384">
        <v>44137</v>
      </c>
      <c r="Y79" s="367">
        <v>4241849</v>
      </c>
      <c r="Z79" s="366">
        <v>44182</v>
      </c>
    </row>
    <row r="80" spans="1:26" ht="15">
      <c r="A80" s="263"/>
      <c r="B80" s="253" t="s">
        <v>46</v>
      </c>
      <c r="C80" s="254">
        <v>5631810</v>
      </c>
      <c r="D80" s="280">
        <v>43840</v>
      </c>
      <c r="E80" s="355">
        <v>6054047</v>
      </c>
      <c r="F80" s="289">
        <v>43887</v>
      </c>
      <c r="G80" s="306">
        <v>7067458</v>
      </c>
      <c r="H80" s="368">
        <v>43903</v>
      </c>
      <c r="I80" s="355">
        <v>7165614</v>
      </c>
      <c r="J80" s="361">
        <v>43929</v>
      </c>
      <c r="K80" s="254">
        <v>8640000</v>
      </c>
      <c r="L80" s="280">
        <v>43956</v>
      </c>
      <c r="M80" s="355">
        <v>7157138</v>
      </c>
      <c r="N80" s="361">
        <v>44004</v>
      </c>
      <c r="O80" s="254">
        <v>6629642</v>
      </c>
      <c r="P80" s="280">
        <v>44025</v>
      </c>
      <c r="Q80" s="355">
        <v>6894035</v>
      </c>
      <c r="R80" s="361">
        <v>44069</v>
      </c>
      <c r="S80" s="254">
        <v>6700191</v>
      </c>
      <c r="T80" s="280">
        <v>44084</v>
      </c>
      <c r="U80" s="350">
        <v>5866239</v>
      </c>
      <c r="V80" s="351">
        <v>44123</v>
      </c>
      <c r="W80" s="365">
        <v>5861898</v>
      </c>
      <c r="X80" s="384">
        <v>44137</v>
      </c>
      <c r="Y80" s="367">
        <v>5914086</v>
      </c>
      <c r="Z80" s="366">
        <v>44176</v>
      </c>
    </row>
    <row r="81" spans="1:26" ht="15">
      <c r="A81" s="342"/>
      <c r="B81" s="257" t="s">
        <v>5</v>
      </c>
      <c r="C81" s="254">
        <v>4688167243</v>
      </c>
      <c r="D81" s="280">
        <v>43854</v>
      </c>
      <c r="E81" s="355">
        <v>5708173722</v>
      </c>
      <c r="F81" s="289">
        <v>43887</v>
      </c>
      <c r="G81" s="254">
        <v>6292524754</v>
      </c>
      <c r="H81" s="280">
        <v>43914</v>
      </c>
      <c r="I81" s="355">
        <v>6832371381</v>
      </c>
      <c r="J81" s="361">
        <v>43942</v>
      </c>
      <c r="K81" s="254">
        <v>7619377467</v>
      </c>
      <c r="L81" s="280">
        <v>43952</v>
      </c>
      <c r="M81" s="355">
        <v>8104618542</v>
      </c>
      <c r="N81" s="361">
        <v>43993</v>
      </c>
      <c r="O81" s="254">
        <v>7668529513</v>
      </c>
      <c r="P81" s="280">
        <v>44026</v>
      </c>
      <c r="Q81" s="355">
        <v>6782065569</v>
      </c>
      <c r="R81" s="361">
        <v>44050</v>
      </c>
      <c r="S81" s="254">
        <v>8615605938</v>
      </c>
      <c r="T81" s="280">
        <v>44078</v>
      </c>
      <c r="U81" s="350">
        <v>6569587191</v>
      </c>
      <c r="V81" s="351">
        <v>44106</v>
      </c>
      <c r="W81" s="367">
        <v>6589592462</v>
      </c>
      <c r="X81" s="384">
        <v>44145</v>
      </c>
      <c r="Y81" s="367">
        <v>5473663772</v>
      </c>
      <c r="Z81" s="366">
        <v>44174</v>
      </c>
    </row>
    <row r="82" spans="1:26" ht="15">
      <c r="A82" s="343"/>
      <c r="B82" s="343"/>
      <c r="C82" s="357"/>
      <c r="D82" s="358"/>
      <c r="F82" s="344"/>
      <c r="G82" s="347"/>
      <c r="H82" s="308"/>
      <c r="J82" s="362"/>
      <c r="K82" s="307"/>
      <c r="L82" s="308"/>
      <c r="M82" s="169"/>
      <c r="N82" s="362"/>
      <c r="O82" s="307"/>
      <c r="P82" s="308"/>
      <c r="Q82" s="169"/>
      <c r="R82" s="362"/>
      <c r="S82" s="307"/>
      <c r="T82" s="308"/>
      <c r="U82" s="350"/>
      <c r="V82" s="351"/>
      <c r="W82" s="386"/>
      <c r="X82" s="382"/>
      <c r="Y82" s="274"/>
      <c r="Z82" s="368"/>
    </row>
    <row r="83" spans="1:26" ht="15">
      <c r="A83" s="339" t="s">
        <v>22</v>
      </c>
      <c r="B83" s="253" t="s">
        <v>44</v>
      </c>
      <c r="C83" s="254">
        <v>1216173</v>
      </c>
      <c r="D83" s="280">
        <v>43843</v>
      </c>
      <c r="E83" s="355">
        <v>1135890</v>
      </c>
      <c r="F83" s="289">
        <v>43864</v>
      </c>
      <c r="G83" s="306">
        <v>1099079</v>
      </c>
      <c r="H83" s="368">
        <v>43892</v>
      </c>
      <c r="I83" s="355">
        <v>683</v>
      </c>
      <c r="J83" s="361">
        <v>43942</v>
      </c>
      <c r="K83" s="274">
        <v>145</v>
      </c>
      <c r="L83" s="368">
        <v>43955</v>
      </c>
      <c r="M83" s="355">
        <v>926856</v>
      </c>
      <c r="N83" s="361">
        <v>44012</v>
      </c>
      <c r="O83" s="254">
        <v>1182727</v>
      </c>
      <c r="P83" s="280">
        <v>44025</v>
      </c>
      <c r="Q83" s="355">
        <v>870129</v>
      </c>
      <c r="R83" s="361">
        <v>44060</v>
      </c>
      <c r="S83" s="274">
        <v>990191</v>
      </c>
      <c r="T83" s="368">
        <v>44088</v>
      </c>
      <c r="U83" s="350">
        <v>1829678</v>
      </c>
      <c r="V83" s="351">
        <v>44113</v>
      </c>
      <c r="W83" s="365">
        <v>1655911</v>
      </c>
      <c r="X83" s="384">
        <v>44138</v>
      </c>
      <c r="Y83" s="367">
        <v>1683487</v>
      </c>
      <c r="Z83" s="366">
        <v>44167</v>
      </c>
    </row>
    <row r="84" spans="1:26" ht="15">
      <c r="A84" s="263"/>
      <c r="B84" s="253" t="s">
        <v>45</v>
      </c>
      <c r="C84" s="254">
        <v>1685084</v>
      </c>
      <c r="D84" s="280">
        <v>43843</v>
      </c>
      <c r="E84" s="355">
        <v>1837380</v>
      </c>
      <c r="F84" s="289">
        <v>43871</v>
      </c>
      <c r="G84" s="306">
        <v>1870456</v>
      </c>
      <c r="H84" s="368">
        <v>43892</v>
      </c>
      <c r="I84" s="355">
        <v>6780</v>
      </c>
      <c r="J84" s="361">
        <v>43942</v>
      </c>
      <c r="K84" s="254">
        <v>1420</v>
      </c>
      <c r="L84" s="280">
        <v>43955</v>
      </c>
      <c r="M84" s="355">
        <v>1523757</v>
      </c>
      <c r="N84" s="361">
        <v>44012</v>
      </c>
      <c r="O84" s="254">
        <v>1803359</v>
      </c>
      <c r="P84" s="280">
        <v>44025</v>
      </c>
      <c r="Q84" s="355">
        <v>1758832</v>
      </c>
      <c r="R84" s="361">
        <v>44053</v>
      </c>
      <c r="S84" s="254">
        <v>2659102</v>
      </c>
      <c r="T84" s="280">
        <v>44088</v>
      </c>
      <c r="U84" s="350">
        <v>2856610</v>
      </c>
      <c r="V84" s="351">
        <v>44131</v>
      </c>
      <c r="W84" s="365">
        <v>2875954</v>
      </c>
      <c r="X84" s="384">
        <v>44138</v>
      </c>
      <c r="Y84" s="367">
        <v>2890362</v>
      </c>
      <c r="Z84" s="366">
        <v>44179</v>
      </c>
    </row>
    <row r="85" spans="1:26" ht="15">
      <c r="A85" s="263"/>
      <c r="B85" s="253" t="s">
        <v>46</v>
      </c>
      <c r="C85" s="254">
        <v>2989531</v>
      </c>
      <c r="D85" s="280">
        <v>43857</v>
      </c>
      <c r="E85" s="355">
        <v>4224384</v>
      </c>
      <c r="F85" s="289">
        <v>43864</v>
      </c>
      <c r="G85" s="306">
        <v>3096245</v>
      </c>
      <c r="H85" s="368">
        <v>43899</v>
      </c>
      <c r="I85" s="355">
        <v>678000</v>
      </c>
      <c r="J85" s="361">
        <v>43942</v>
      </c>
      <c r="K85" s="254">
        <v>27350</v>
      </c>
      <c r="L85" s="280">
        <v>43955</v>
      </c>
      <c r="M85" s="355">
        <v>3155100</v>
      </c>
      <c r="N85" s="361">
        <v>44012</v>
      </c>
      <c r="O85" s="254">
        <v>2917878</v>
      </c>
      <c r="P85" s="280">
        <v>44021</v>
      </c>
      <c r="Q85" s="355">
        <v>3114945</v>
      </c>
      <c r="R85" s="361">
        <v>44053</v>
      </c>
      <c r="S85" s="254">
        <v>5002840</v>
      </c>
      <c r="T85" s="280">
        <v>44088</v>
      </c>
      <c r="U85" s="350">
        <v>5421430</v>
      </c>
      <c r="V85" s="351">
        <v>44112</v>
      </c>
      <c r="W85" s="365">
        <v>5689093</v>
      </c>
      <c r="X85" s="384">
        <v>44158</v>
      </c>
      <c r="Y85" s="367">
        <v>5974089</v>
      </c>
      <c r="Z85" s="366">
        <v>44173</v>
      </c>
    </row>
    <row r="86" spans="1:26" ht="15">
      <c r="A86" s="342"/>
      <c r="B86" s="257" t="s">
        <v>5</v>
      </c>
      <c r="C86" s="254">
        <v>2406570423</v>
      </c>
      <c r="D86" s="280">
        <v>43854</v>
      </c>
      <c r="E86" s="355">
        <v>2341128003</v>
      </c>
      <c r="F86" s="289">
        <v>43889</v>
      </c>
      <c r="G86" s="254">
        <v>2483173056</v>
      </c>
      <c r="H86" s="280">
        <v>43893</v>
      </c>
      <c r="I86" s="355">
        <v>2017</v>
      </c>
      <c r="J86" s="361">
        <v>43942</v>
      </c>
      <c r="K86" s="254">
        <v>1965</v>
      </c>
      <c r="L86" s="280">
        <v>43965</v>
      </c>
      <c r="M86" s="355">
        <v>3303648436</v>
      </c>
      <c r="N86" s="361">
        <v>43997</v>
      </c>
      <c r="O86" s="254">
        <v>2806190510</v>
      </c>
      <c r="P86" s="280">
        <v>44026</v>
      </c>
      <c r="Q86" s="355">
        <v>2586448188</v>
      </c>
      <c r="R86" s="361">
        <v>44054</v>
      </c>
      <c r="S86" s="254">
        <v>2872439188</v>
      </c>
      <c r="T86" s="280">
        <v>44078</v>
      </c>
      <c r="U86" s="350">
        <v>3735240628</v>
      </c>
      <c r="V86" s="351">
        <v>44105</v>
      </c>
      <c r="W86" s="367">
        <v>2275910037</v>
      </c>
      <c r="X86" s="384">
        <v>44137</v>
      </c>
      <c r="Y86" s="367">
        <v>2725204278</v>
      </c>
      <c r="Z86" s="366">
        <v>44179</v>
      </c>
    </row>
    <row r="87" spans="1:26" ht="15">
      <c r="A87" s="343"/>
      <c r="B87" s="343"/>
      <c r="C87" s="307"/>
      <c r="D87" s="308"/>
      <c r="F87" s="308"/>
      <c r="G87" s="307"/>
      <c r="H87" s="308"/>
      <c r="J87" s="362"/>
      <c r="K87" s="307"/>
      <c r="L87" s="308"/>
      <c r="M87" s="169"/>
      <c r="N87" s="362"/>
      <c r="O87" s="307"/>
      <c r="P87" s="308"/>
      <c r="Q87" s="169"/>
      <c r="R87" s="362"/>
      <c r="S87" s="307"/>
      <c r="T87" s="308"/>
      <c r="U87" s="350"/>
      <c r="V87" s="351"/>
      <c r="W87" s="386"/>
      <c r="X87" s="382"/>
      <c r="Y87" s="274"/>
      <c r="Z87" s="368"/>
    </row>
    <row r="88" spans="1:26" ht="15">
      <c r="A88" s="339" t="s">
        <v>23</v>
      </c>
      <c r="B88" s="253" t="s">
        <v>44</v>
      </c>
      <c r="C88" s="254">
        <v>1181278</v>
      </c>
      <c r="D88" s="280">
        <v>43861</v>
      </c>
      <c r="E88" s="355">
        <v>1215431</v>
      </c>
      <c r="F88" s="289">
        <v>43868</v>
      </c>
      <c r="G88" s="306">
        <v>1265251</v>
      </c>
      <c r="H88" s="368">
        <v>43899</v>
      </c>
      <c r="I88" s="355">
        <v>1126277</v>
      </c>
      <c r="J88" s="361">
        <v>43943</v>
      </c>
      <c r="K88" s="274">
        <v>1095935</v>
      </c>
      <c r="L88" s="368">
        <v>43978</v>
      </c>
      <c r="M88" s="355">
        <v>1000153</v>
      </c>
      <c r="N88" s="361">
        <v>43999</v>
      </c>
      <c r="O88" s="254">
        <v>882514</v>
      </c>
      <c r="P88" s="280">
        <v>44025</v>
      </c>
      <c r="Q88" s="355">
        <v>833589</v>
      </c>
      <c r="R88" s="361">
        <v>44069</v>
      </c>
      <c r="S88" s="274">
        <v>1084365</v>
      </c>
      <c r="T88" s="368">
        <v>44078</v>
      </c>
      <c r="U88" s="350">
        <v>1075572</v>
      </c>
      <c r="V88" s="351">
        <v>44133</v>
      </c>
      <c r="W88" s="365">
        <v>1248170</v>
      </c>
      <c r="X88" s="384">
        <v>44154</v>
      </c>
      <c r="Y88" s="367">
        <v>1357331</v>
      </c>
      <c r="Z88" s="366">
        <v>44188</v>
      </c>
    </row>
    <row r="89" spans="1:26" ht="15">
      <c r="A89" s="263"/>
      <c r="B89" s="253" t="s">
        <v>45</v>
      </c>
      <c r="C89" s="254">
        <v>3511565</v>
      </c>
      <c r="D89" s="280">
        <v>43857</v>
      </c>
      <c r="E89" s="355">
        <v>3683502</v>
      </c>
      <c r="F89" s="289">
        <v>43889</v>
      </c>
      <c r="G89" s="306">
        <v>3742731</v>
      </c>
      <c r="H89" s="368">
        <v>43892</v>
      </c>
      <c r="I89" s="355">
        <v>3406984</v>
      </c>
      <c r="J89" s="361">
        <v>43948</v>
      </c>
      <c r="K89" s="254">
        <v>3061540</v>
      </c>
      <c r="L89" s="280">
        <v>43969</v>
      </c>
      <c r="M89" s="355">
        <v>2917327</v>
      </c>
      <c r="N89" s="361">
        <v>43990</v>
      </c>
      <c r="O89" s="254">
        <v>2745600</v>
      </c>
      <c r="P89" s="280">
        <v>44025</v>
      </c>
      <c r="Q89" s="355">
        <v>3127873</v>
      </c>
      <c r="R89" s="361">
        <v>44067</v>
      </c>
      <c r="S89" s="254">
        <v>3602094</v>
      </c>
      <c r="T89" s="280">
        <v>44078</v>
      </c>
      <c r="U89" s="350">
        <v>2062791</v>
      </c>
      <c r="V89" s="351">
        <v>44134</v>
      </c>
      <c r="W89" s="365">
        <v>2306819</v>
      </c>
      <c r="X89" s="384">
        <v>44152</v>
      </c>
      <c r="Y89" s="367">
        <v>2159474</v>
      </c>
      <c r="Z89" s="366">
        <v>44169</v>
      </c>
    </row>
    <row r="90" spans="1:26" ht="15">
      <c r="A90" s="263"/>
      <c r="B90" s="253" t="s">
        <v>46</v>
      </c>
      <c r="C90" s="254">
        <v>8441000</v>
      </c>
      <c r="D90" s="280">
        <v>43843</v>
      </c>
      <c r="E90" s="355">
        <v>9990636</v>
      </c>
      <c r="F90" s="289">
        <v>43889</v>
      </c>
      <c r="G90" s="306">
        <v>14696508</v>
      </c>
      <c r="H90" s="368">
        <v>43913</v>
      </c>
      <c r="I90" s="355">
        <v>12448000</v>
      </c>
      <c r="J90" s="361">
        <v>43948</v>
      </c>
      <c r="K90" s="254">
        <v>10934000</v>
      </c>
      <c r="L90" s="280">
        <v>43958</v>
      </c>
      <c r="M90" s="355">
        <v>10610856</v>
      </c>
      <c r="N90" s="361">
        <v>43990</v>
      </c>
      <c r="O90" s="254">
        <v>5214000</v>
      </c>
      <c r="P90" s="280">
        <v>44014</v>
      </c>
      <c r="Q90" s="355">
        <v>5832000</v>
      </c>
      <c r="R90" s="361">
        <v>44053</v>
      </c>
      <c r="S90" s="254">
        <v>5445000</v>
      </c>
      <c r="T90" s="280">
        <v>44078</v>
      </c>
      <c r="U90" s="350">
        <v>3341903</v>
      </c>
      <c r="V90" s="351">
        <v>44127</v>
      </c>
      <c r="W90" s="365">
        <v>5288433</v>
      </c>
      <c r="X90" s="384">
        <v>44152</v>
      </c>
      <c r="Y90" s="367">
        <v>5522000</v>
      </c>
      <c r="Z90" s="366">
        <v>44173</v>
      </c>
    </row>
    <row r="91" spans="1:26" ht="15">
      <c r="A91" s="342"/>
      <c r="B91" s="257" t="s">
        <v>5</v>
      </c>
      <c r="C91" s="254">
        <v>2591177280</v>
      </c>
      <c r="D91" s="280">
        <v>43854</v>
      </c>
      <c r="E91" s="355">
        <v>2351568733</v>
      </c>
      <c r="F91" s="289">
        <v>43889</v>
      </c>
      <c r="G91" s="254">
        <v>2482003572</v>
      </c>
      <c r="H91" s="280">
        <v>43914</v>
      </c>
      <c r="I91" s="355">
        <v>2889277844</v>
      </c>
      <c r="J91" s="361">
        <v>43942</v>
      </c>
      <c r="K91" s="254">
        <v>3460084846</v>
      </c>
      <c r="L91" s="280">
        <v>43964</v>
      </c>
      <c r="M91" s="355">
        <v>2907519477</v>
      </c>
      <c r="N91" s="361">
        <v>43997</v>
      </c>
      <c r="O91" s="254">
        <v>1832723860</v>
      </c>
      <c r="P91" s="280">
        <v>44026</v>
      </c>
      <c r="Q91" s="355">
        <v>1702238628</v>
      </c>
      <c r="R91" s="361">
        <v>44054</v>
      </c>
      <c r="S91" s="254">
        <v>2032144743</v>
      </c>
      <c r="T91" s="280">
        <v>44078</v>
      </c>
      <c r="U91" s="350">
        <v>1674717308</v>
      </c>
      <c r="V91" s="351">
        <v>44134</v>
      </c>
      <c r="W91" s="367">
        <v>1667145165</v>
      </c>
      <c r="X91" s="384">
        <v>44137</v>
      </c>
      <c r="Y91" s="367">
        <v>1584759899</v>
      </c>
      <c r="Z91" s="366">
        <v>44174</v>
      </c>
    </row>
    <row r="92" spans="1:26" ht="15">
      <c r="A92" s="343"/>
      <c r="B92" s="343"/>
      <c r="C92" s="307"/>
      <c r="D92" s="308"/>
      <c r="F92" s="308"/>
      <c r="G92" s="307"/>
      <c r="H92" s="308"/>
      <c r="J92" s="362"/>
      <c r="K92" s="307"/>
      <c r="L92" s="308"/>
      <c r="M92" s="169"/>
      <c r="N92" s="362"/>
      <c r="O92" s="307"/>
      <c r="P92" s="308"/>
      <c r="Q92" s="169"/>
      <c r="R92" s="362"/>
      <c r="S92" s="307"/>
      <c r="T92" s="308"/>
      <c r="U92" s="350"/>
      <c r="V92" s="351"/>
      <c r="W92" s="386"/>
      <c r="X92" s="382"/>
      <c r="Y92" s="274"/>
      <c r="Z92" s="368"/>
    </row>
    <row r="93" spans="1:26" ht="15">
      <c r="A93" s="339" t="s">
        <v>24</v>
      </c>
      <c r="B93" s="253" t="s">
        <v>44</v>
      </c>
      <c r="C93" s="254">
        <v>599683</v>
      </c>
      <c r="D93" s="280">
        <v>43833</v>
      </c>
      <c r="E93" s="355">
        <v>573598</v>
      </c>
      <c r="F93" s="289">
        <v>43880</v>
      </c>
      <c r="G93" s="306">
        <v>754259</v>
      </c>
      <c r="H93" s="368">
        <v>43906</v>
      </c>
      <c r="I93" s="355">
        <v>759000</v>
      </c>
      <c r="J93" s="361">
        <v>43924</v>
      </c>
      <c r="K93" s="274">
        <v>707388</v>
      </c>
      <c r="L93" s="368">
        <v>43966</v>
      </c>
      <c r="M93" s="355">
        <v>716092</v>
      </c>
      <c r="N93" s="361">
        <v>44000</v>
      </c>
      <c r="O93" s="254">
        <v>710384</v>
      </c>
      <c r="P93" s="280">
        <v>44029</v>
      </c>
      <c r="Q93" s="355">
        <v>708344</v>
      </c>
      <c r="R93" s="361">
        <v>44063</v>
      </c>
      <c r="S93" s="274">
        <v>723506</v>
      </c>
      <c r="T93" s="368">
        <v>44092</v>
      </c>
      <c r="U93" s="350">
        <v>718919</v>
      </c>
      <c r="V93" s="351">
        <v>44112</v>
      </c>
      <c r="W93" s="365">
        <v>750697</v>
      </c>
      <c r="X93" s="384">
        <v>44155</v>
      </c>
      <c r="Y93" s="367">
        <v>741208</v>
      </c>
      <c r="Z93" s="366">
        <v>44182</v>
      </c>
    </row>
    <row r="94" spans="1:26" ht="15">
      <c r="A94" s="263"/>
      <c r="B94" s="253" t="s">
        <v>45</v>
      </c>
      <c r="C94" s="254">
        <v>2134299</v>
      </c>
      <c r="D94" s="280">
        <v>43836</v>
      </c>
      <c r="E94" s="355">
        <v>2137730</v>
      </c>
      <c r="F94" s="289">
        <v>43880</v>
      </c>
      <c r="G94" s="306">
        <v>2050830</v>
      </c>
      <c r="H94" s="368">
        <v>43900</v>
      </c>
      <c r="I94" s="355">
        <v>2592400</v>
      </c>
      <c r="J94" s="361">
        <v>43929</v>
      </c>
      <c r="K94" s="254">
        <v>2362411</v>
      </c>
      <c r="L94" s="280">
        <v>43973</v>
      </c>
      <c r="M94" s="355">
        <v>2347316</v>
      </c>
      <c r="N94" s="361">
        <v>44011</v>
      </c>
      <c r="O94" s="254">
        <v>2292202</v>
      </c>
      <c r="P94" s="280">
        <v>44019</v>
      </c>
      <c r="Q94" s="355">
        <v>2268390</v>
      </c>
      <c r="R94" s="361">
        <v>44055</v>
      </c>
      <c r="S94" s="254">
        <v>2491418</v>
      </c>
      <c r="T94" s="280">
        <v>44088</v>
      </c>
      <c r="U94" s="350">
        <v>2111476</v>
      </c>
      <c r="V94" s="351">
        <v>44130</v>
      </c>
      <c r="W94" s="365">
        <v>2226680</v>
      </c>
      <c r="X94" s="384">
        <v>44158</v>
      </c>
      <c r="Y94" s="367">
        <v>2104658</v>
      </c>
      <c r="Z94" s="366">
        <v>44182</v>
      </c>
    </row>
    <row r="95" spans="1:26" ht="15">
      <c r="A95" s="263"/>
      <c r="B95" s="253" t="s">
        <v>46</v>
      </c>
      <c r="C95" s="254">
        <v>2804893</v>
      </c>
      <c r="D95" s="280">
        <v>43833</v>
      </c>
      <c r="E95" s="355">
        <v>2748000</v>
      </c>
      <c r="F95" s="289">
        <v>43871</v>
      </c>
      <c r="G95" s="306">
        <v>2939531</v>
      </c>
      <c r="H95" s="368">
        <v>43913</v>
      </c>
      <c r="I95" s="355">
        <v>3589129</v>
      </c>
      <c r="J95" s="361">
        <v>43929</v>
      </c>
      <c r="K95" s="254">
        <v>2861829</v>
      </c>
      <c r="L95" s="280">
        <v>43956</v>
      </c>
      <c r="M95" s="355">
        <v>3557100</v>
      </c>
      <c r="N95" s="361">
        <v>44011</v>
      </c>
      <c r="O95" s="254">
        <v>3171355</v>
      </c>
      <c r="P95" s="280">
        <v>44013</v>
      </c>
      <c r="Q95" s="355">
        <v>2837000</v>
      </c>
      <c r="R95" s="361">
        <v>44053</v>
      </c>
      <c r="S95" s="254">
        <v>2825322</v>
      </c>
      <c r="T95" s="280">
        <v>44088</v>
      </c>
      <c r="U95" s="350">
        <v>4717328</v>
      </c>
      <c r="V95" s="351">
        <v>44130</v>
      </c>
      <c r="W95" s="365">
        <v>5090054</v>
      </c>
      <c r="X95" s="384">
        <v>44155</v>
      </c>
      <c r="Y95" s="367">
        <v>5120000</v>
      </c>
      <c r="Z95" s="366">
        <v>44169</v>
      </c>
    </row>
    <row r="96" spans="1:26" ht="15">
      <c r="A96" s="342"/>
      <c r="B96" s="257" t="s">
        <v>5</v>
      </c>
      <c r="C96" s="254">
        <v>1312903</v>
      </c>
      <c r="D96" s="280">
        <v>43833</v>
      </c>
      <c r="E96" s="355">
        <v>1253314</v>
      </c>
      <c r="F96" s="289">
        <v>43880</v>
      </c>
      <c r="G96" s="254">
        <v>2774721</v>
      </c>
      <c r="H96" s="280">
        <v>43899</v>
      </c>
      <c r="I96" s="355">
        <v>1639720</v>
      </c>
      <c r="J96" s="361">
        <v>43923</v>
      </c>
      <c r="K96" s="254">
        <v>1595716</v>
      </c>
      <c r="L96" s="280">
        <v>43966</v>
      </c>
      <c r="M96" s="355">
        <v>1609996</v>
      </c>
      <c r="N96" s="361">
        <v>43993</v>
      </c>
      <c r="O96" s="254">
        <v>1580543</v>
      </c>
      <c r="P96" s="280">
        <v>44029</v>
      </c>
      <c r="Q96" s="355">
        <v>1551287</v>
      </c>
      <c r="R96" s="361">
        <v>44050</v>
      </c>
      <c r="S96" s="254">
        <v>1599091</v>
      </c>
      <c r="T96" s="280">
        <v>44092</v>
      </c>
      <c r="U96" s="350">
        <v>1582542</v>
      </c>
      <c r="V96" s="351">
        <v>44112</v>
      </c>
      <c r="W96" s="367">
        <v>1652626</v>
      </c>
      <c r="X96" s="384">
        <v>44155</v>
      </c>
      <c r="Y96" s="367">
        <v>1641295</v>
      </c>
      <c r="Z96" s="366">
        <v>44189</v>
      </c>
    </row>
    <row r="97" spans="1:26" ht="15">
      <c r="A97" s="343"/>
      <c r="B97" s="343"/>
      <c r="C97" s="357"/>
      <c r="D97" s="358"/>
      <c r="F97" s="344"/>
      <c r="G97" s="347"/>
      <c r="H97" s="308"/>
      <c r="J97" s="362"/>
      <c r="K97" s="307"/>
      <c r="L97" s="308"/>
      <c r="M97" s="169"/>
      <c r="N97" s="362"/>
      <c r="O97" s="307"/>
      <c r="P97" s="308"/>
      <c r="Q97" s="169"/>
      <c r="R97" s="362"/>
      <c r="S97" s="307"/>
      <c r="T97" s="308"/>
      <c r="U97" s="350"/>
      <c r="V97" s="351"/>
      <c r="W97" s="386"/>
      <c r="X97" s="382"/>
      <c r="Y97" s="274"/>
      <c r="Z97" s="368"/>
    </row>
    <row r="98" spans="1:26" ht="15">
      <c r="A98" s="339" t="s">
        <v>25</v>
      </c>
      <c r="B98" s="253" t="s">
        <v>44</v>
      </c>
      <c r="C98" s="254">
        <v>1956931</v>
      </c>
      <c r="D98" s="280">
        <v>43838</v>
      </c>
      <c r="E98" s="355">
        <v>1891428</v>
      </c>
      <c r="F98" s="289">
        <v>43887</v>
      </c>
      <c r="G98" s="306">
        <v>1782481</v>
      </c>
      <c r="H98" s="368">
        <v>43893</v>
      </c>
      <c r="I98" s="355">
        <v>1768738</v>
      </c>
      <c r="J98" s="361">
        <v>43944</v>
      </c>
      <c r="K98" s="274">
        <v>1850641</v>
      </c>
      <c r="L98" s="368">
        <v>43955</v>
      </c>
      <c r="M98" s="355">
        <v>1799473</v>
      </c>
      <c r="N98" s="361">
        <v>43998</v>
      </c>
      <c r="O98" s="254">
        <v>1749284</v>
      </c>
      <c r="P98" s="280">
        <v>44021</v>
      </c>
      <c r="Q98" s="355">
        <v>1779179</v>
      </c>
      <c r="R98" s="361">
        <v>44050</v>
      </c>
      <c r="S98" s="274">
        <v>1674443</v>
      </c>
      <c r="T98" s="368">
        <v>44104</v>
      </c>
      <c r="U98" s="350">
        <v>1734720</v>
      </c>
      <c r="V98" s="351">
        <v>44123</v>
      </c>
      <c r="W98" s="365">
        <v>1821646</v>
      </c>
      <c r="X98" s="384">
        <v>44158</v>
      </c>
      <c r="Y98" s="367">
        <v>1829705</v>
      </c>
      <c r="Z98" s="366">
        <v>44175</v>
      </c>
    </row>
    <row r="99" spans="1:26" ht="15">
      <c r="A99" s="263"/>
      <c r="B99" s="253" t="s">
        <v>45</v>
      </c>
      <c r="C99" s="254">
        <v>2196640</v>
      </c>
      <c r="D99" s="280">
        <v>43840</v>
      </c>
      <c r="E99" s="355">
        <v>2176884</v>
      </c>
      <c r="F99" s="289">
        <v>43885</v>
      </c>
      <c r="G99" s="306">
        <v>2175826</v>
      </c>
      <c r="H99" s="368">
        <v>43902</v>
      </c>
      <c r="I99" s="355">
        <v>2233352</v>
      </c>
      <c r="J99" s="361">
        <v>43938</v>
      </c>
      <c r="K99" s="254">
        <v>2119850</v>
      </c>
      <c r="L99" s="280">
        <v>43956</v>
      </c>
      <c r="M99" s="355">
        <v>2469324</v>
      </c>
      <c r="N99" s="361">
        <v>44004</v>
      </c>
      <c r="O99" s="254">
        <v>2152735</v>
      </c>
      <c r="P99" s="280">
        <v>44027</v>
      </c>
      <c r="Q99" s="355">
        <v>2035101</v>
      </c>
      <c r="R99" s="361">
        <v>44068</v>
      </c>
      <c r="S99" s="254">
        <v>2069968</v>
      </c>
      <c r="T99" s="280">
        <v>44092</v>
      </c>
      <c r="U99" s="350">
        <v>2166712</v>
      </c>
      <c r="V99" s="351">
        <v>44130</v>
      </c>
      <c r="W99" s="365">
        <v>2146080</v>
      </c>
      <c r="X99" s="384">
        <v>44138</v>
      </c>
      <c r="Y99" s="367">
        <v>2075440</v>
      </c>
      <c r="Z99" s="366">
        <v>44188</v>
      </c>
    </row>
    <row r="100" spans="1:26" ht="15">
      <c r="A100" s="263"/>
      <c r="B100" s="253" t="s">
        <v>46</v>
      </c>
      <c r="C100" s="254">
        <v>4806991</v>
      </c>
      <c r="D100" s="280">
        <v>43845</v>
      </c>
      <c r="E100" s="355">
        <v>5295550</v>
      </c>
      <c r="F100" s="289">
        <v>43887</v>
      </c>
      <c r="G100" s="306">
        <v>7213498</v>
      </c>
      <c r="H100" s="368">
        <v>43892</v>
      </c>
      <c r="I100" s="355">
        <v>6825792</v>
      </c>
      <c r="J100" s="361">
        <v>43950</v>
      </c>
      <c r="K100" s="254">
        <v>6962000</v>
      </c>
      <c r="L100" s="280">
        <v>43952</v>
      </c>
      <c r="M100" s="355">
        <v>7304857</v>
      </c>
      <c r="N100" s="361">
        <v>44004</v>
      </c>
      <c r="O100" s="254">
        <v>7353000</v>
      </c>
      <c r="P100" s="280">
        <v>44033</v>
      </c>
      <c r="Q100" s="355">
        <v>6392285</v>
      </c>
      <c r="R100" s="361">
        <v>44070</v>
      </c>
      <c r="S100" s="254">
        <v>6851136</v>
      </c>
      <c r="T100" s="280">
        <v>44075</v>
      </c>
      <c r="U100" s="350">
        <v>5315850</v>
      </c>
      <c r="V100" s="351">
        <v>44113</v>
      </c>
      <c r="W100" s="365">
        <v>7469239</v>
      </c>
      <c r="X100" s="384">
        <v>44138</v>
      </c>
      <c r="Y100" s="367">
        <v>6038398</v>
      </c>
      <c r="Z100" s="366">
        <v>44196</v>
      </c>
    </row>
    <row r="101" spans="1:26" ht="15">
      <c r="A101" s="342"/>
      <c r="B101" s="257" t="s">
        <v>5</v>
      </c>
      <c r="C101" s="254">
        <v>6229085346</v>
      </c>
      <c r="D101" s="280">
        <v>43854</v>
      </c>
      <c r="E101" s="355">
        <v>7037262681</v>
      </c>
      <c r="F101" s="289">
        <v>43887</v>
      </c>
      <c r="G101" s="254">
        <v>6942419190</v>
      </c>
      <c r="H101" s="280">
        <v>43893</v>
      </c>
      <c r="I101" s="355">
        <v>8163455970</v>
      </c>
      <c r="J101" s="361">
        <v>43942</v>
      </c>
      <c r="K101" s="254">
        <v>9242751262</v>
      </c>
      <c r="L101" s="280">
        <v>43964</v>
      </c>
      <c r="M101" s="355">
        <v>8825962019</v>
      </c>
      <c r="N101" s="361">
        <v>43993</v>
      </c>
      <c r="O101" s="254">
        <v>7721101841</v>
      </c>
      <c r="P101" s="280">
        <v>44026</v>
      </c>
      <c r="Q101" s="355">
        <v>6707543237</v>
      </c>
      <c r="R101" s="361">
        <v>44054</v>
      </c>
      <c r="S101" s="254">
        <v>8408578791</v>
      </c>
      <c r="T101" s="280">
        <v>44078</v>
      </c>
      <c r="U101" s="350">
        <v>7759269843</v>
      </c>
      <c r="V101" s="351">
        <v>44130</v>
      </c>
      <c r="W101" s="367">
        <v>8052736037</v>
      </c>
      <c r="X101" s="384">
        <v>44145</v>
      </c>
      <c r="Y101" s="367">
        <v>7561149136</v>
      </c>
      <c r="Z101" s="366">
        <v>44174</v>
      </c>
    </row>
    <row r="102" spans="1:26" ht="15">
      <c r="A102" s="343"/>
      <c r="B102" s="343"/>
      <c r="C102" s="307"/>
      <c r="D102" s="308"/>
      <c r="F102" s="308"/>
      <c r="G102" s="307"/>
      <c r="H102" s="308"/>
      <c r="J102" s="362"/>
      <c r="K102" s="307"/>
      <c r="L102" s="308"/>
      <c r="M102" s="169"/>
      <c r="N102" s="362"/>
      <c r="O102" s="307"/>
      <c r="P102" s="308"/>
      <c r="Q102" s="169"/>
      <c r="R102" s="362"/>
      <c r="S102" s="307"/>
      <c r="T102" s="308"/>
      <c r="U102" s="350"/>
      <c r="V102" s="351"/>
      <c r="W102" s="386"/>
      <c r="X102" s="382"/>
      <c r="Y102" s="274"/>
      <c r="Z102" s="368"/>
    </row>
    <row r="103" spans="1:26" ht="15">
      <c r="A103" s="339" t="s">
        <v>26</v>
      </c>
      <c r="B103" s="253" t="s">
        <v>44</v>
      </c>
      <c r="C103" s="254">
        <v>2685718</v>
      </c>
      <c r="D103" s="280">
        <v>43861</v>
      </c>
      <c r="E103" s="355">
        <v>2614546</v>
      </c>
      <c r="F103" s="289">
        <v>43868</v>
      </c>
      <c r="G103" s="306">
        <v>2048270</v>
      </c>
      <c r="H103" s="368">
        <v>43892</v>
      </c>
      <c r="I103" s="355">
        <v>1985926</v>
      </c>
      <c r="J103" s="361">
        <v>43938</v>
      </c>
      <c r="K103" s="274">
        <v>2164044</v>
      </c>
      <c r="L103" s="368">
        <v>43977</v>
      </c>
      <c r="M103" s="355">
        <v>1855754</v>
      </c>
      <c r="N103" s="361">
        <v>43987</v>
      </c>
      <c r="O103" s="254">
        <v>1839562</v>
      </c>
      <c r="P103" s="280">
        <v>44026</v>
      </c>
      <c r="Q103" s="355">
        <v>1545649</v>
      </c>
      <c r="R103" s="361">
        <v>44050</v>
      </c>
      <c r="S103" s="274">
        <v>1598012</v>
      </c>
      <c r="T103" s="368">
        <v>44090</v>
      </c>
      <c r="U103" s="350">
        <v>2291141</v>
      </c>
      <c r="V103" s="351">
        <v>44106</v>
      </c>
      <c r="W103" s="365">
        <v>1808800</v>
      </c>
      <c r="X103" s="384">
        <v>44148</v>
      </c>
      <c r="Y103" s="367">
        <v>1994532</v>
      </c>
      <c r="Z103" s="366">
        <v>44168</v>
      </c>
    </row>
    <row r="104" spans="1:26" ht="15">
      <c r="A104" s="263"/>
      <c r="B104" s="253" t="s">
        <v>45</v>
      </c>
      <c r="C104" s="254">
        <v>5928320</v>
      </c>
      <c r="D104" s="280">
        <v>43843</v>
      </c>
      <c r="E104" s="355">
        <v>6320397</v>
      </c>
      <c r="F104" s="289">
        <v>43864</v>
      </c>
      <c r="G104" s="306">
        <v>6179598</v>
      </c>
      <c r="H104" s="368">
        <v>43892</v>
      </c>
      <c r="I104" s="355">
        <v>6546570</v>
      </c>
      <c r="J104" s="361">
        <v>43944</v>
      </c>
      <c r="K104" s="254">
        <v>6378990</v>
      </c>
      <c r="L104" s="280">
        <v>43969</v>
      </c>
      <c r="M104" s="355">
        <v>6309458</v>
      </c>
      <c r="N104" s="361">
        <v>44005</v>
      </c>
      <c r="O104" s="254">
        <v>5960682</v>
      </c>
      <c r="P104" s="280">
        <v>44025</v>
      </c>
      <c r="Q104" s="355">
        <v>6240809</v>
      </c>
      <c r="R104" s="361">
        <v>44053</v>
      </c>
      <c r="S104" s="254">
        <v>5729920</v>
      </c>
      <c r="T104" s="280">
        <v>44104</v>
      </c>
      <c r="U104" s="350">
        <v>7774420</v>
      </c>
      <c r="V104" s="351">
        <v>44133</v>
      </c>
      <c r="W104" s="365">
        <v>8445338</v>
      </c>
      <c r="X104" s="384">
        <v>44137</v>
      </c>
      <c r="Y104" s="367">
        <v>7801480</v>
      </c>
      <c r="Z104" s="366">
        <v>44181</v>
      </c>
    </row>
    <row r="105" spans="1:26" ht="15">
      <c r="A105" s="263"/>
      <c r="B105" s="253" t="s">
        <v>46</v>
      </c>
      <c r="C105" s="254">
        <v>13154000</v>
      </c>
      <c r="D105" s="280">
        <v>43857</v>
      </c>
      <c r="E105" s="355">
        <v>15069974</v>
      </c>
      <c r="F105" s="289">
        <v>43889</v>
      </c>
      <c r="G105" s="306">
        <v>19455122</v>
      </c>
      <c r="H105" s="368">
        <v>43913</v>
      </c>
      <c r="I105" s="355">
        <v>17182747</v>
      </c>
      <c r="J105" s="361">
        <v>43948</v>
      </c>
      <c r="K105" s="254">
        <v>16013000</v>
      </c>
      <c r="L105" s="280">
        <v>43955</v>
      </c>
      <c r="M105" s="355">
        <v>15487803</v>
      </c>
      <c r="N105" s="361">
        <v>43990</v>
      </c>
      <c r="O105" s="254">
        <v>9291000</v>
      </c>
      <c r="P105" s="280">
        <v>44025</v>
      </c>
      <c r="Q105" s="355">
        <v>9106621</v>
      </c>
      <c r="R105" s="361">
        <v>44053</v>
      </c>
      <c r="S105" s="254">
        <v>10652637</v>
      </c>
      <c r="T105" s="280">
        <v>44089</v>
      </c>
      <c r="U105" s="350">
        <v>13840762</v>
      </c>
      <c r="V105" s="351">
        <v>44130</v>
      </c>
      <c r="W105" s="365">
        <v>15396762</v>
      </c>
      <c r="X105" s="384">
        <v>44144</v>
      </c>
      <c r="Y105" s="367">
        <v>13263000</v>
      </c>
      <c r="Z105" s="366">
        <v>44182</v>
      </c>
    </row>
    <row r="106" spans="1:26" ht="15">
      <c r="A106" s="342"/>
      <c r="B106" s="257" t="s">
        <v>5</v>
      </c>
      <c r="C106" s="254">
        <v>5297053257</v>
      </c>
      <c r="D106" s="280">
        <v>43854</v>
      </c>
      <c r="E106" s="355">
        <v>5562086782</v>
      </c>
      <c r="F106" s="289">
        <v>43887</v>
      </c>
      <c r="G106" s="254">
        <v>5445187965</v>
      </c>
      <c r="H106" s="280">
        <v>43893</v>
      </c>
      <c r="I106" s="355">
        <v>6175361796</v>
      </c>
      <c r="J106" s="361">
        <v>43942</v>
      </c>
      <c r="K106" s="254">
        <v>6962579212</v>
      </c>
      <c r="L106" s="280">
        <v>43964</v>
      </c>
      <c r="M106" s="355">
        <v>6311223514</v>
      </c>
      <c r="N106" s="361">
        <v>43997</v>
      </c>
      <c r="O106" s="254">
        <v>4849659207</v>
      </c>
      <c r="P106" s="280">
        <v>44026</v>
      </c>
      <c r="Q106" s="355">
        <v>4158263994</v>
      </c>
      <c r="R106" s="361">
        <v>44054</v>
      </c>
      <c r="S106" s="254">
        <v>5291789391</v>
      </c>
      <c r="T106" s="280">
        <v>44085</v>
      </c>
      <c r="U106" s="350">
        <v>5094070934</v>
      </c>
      <c r="V106" s="351">
        <v>44130</v>
      </c>
      <c r="W106" s="367">
        <v>5167386668</v>
      </c>
      <c r="X106" s="384">
        <v>44145</v>
      </c>
      <c r="Y106" s="367">
        <v>4463429110</v>
      </c>
      <c r="Z106" s="366">
        <v>44174</v>
      </c>
    </row>
    <row r="107" spans="1:26" ht="15">
      <c r="A107" s="343"/>
      <c r="B107" s="343"/>
      <c r="C107" s="307"/>
      <c r="D107" s="308"/>
      <c r="F107" s="308"/>
      <c r="G107" s="307"/>
      <c r="H107" s="308"/>
      <c r="J107" s="362"/>
      <c r="K107" s="307"/>
      <c r="L107" s="308"/>
      <c r="M107" s="169"/>
      <c r="N107" s="362"/>
      <c r="O107" s="307"/>
      <c r="P107" s="308"/>
      <c r="Q107" s="169"/>
      <c r="R107" s="362"/>
      <c r="S107" s="307"/>
      <c r="T107" s="308"/>
      <c r="U107" s="350"/>
      <c r="V107" s="351"/>
      <c r="W107" s="386"/>
      <c r="X107" s="382"/>
      <c r="Y107" s="274"/>
      <c r="Z107" s="368"/>
    </row>
    <row r="108" spans="1:26" ht="15">
      <c r="A108" s="339" t="s">
        <v>27</v>
      </c>
      <c r="B108" s="253" t="s">
        <v>44</v>
      </c>
      <c r="C108" s="254">
        <v>800994</v>
      </c>
      <c r="D108" s="280">
        <v>43847</v>
      </c>
      <c r="E108" s="355">
        <v>793998</v>
      </c>
      <c r="F108" s="289">
        <v>43880</v>
      </c>
      <c r="G108" s="306">
        <v>992678</v>
      </c>
      <c r="H108" s="368">
        <v>43909</v>
      </c>
      <c r="I108" s="355">
        <v>986740</v>
      </c>
      <c r="J108" s="361">
        <v>43924</v>
      </c>
      <c r="K108" s="274">
        <v>938574</v>
      </c>
      <c r="L108" s="368">
        <v>43966</v>
      </c>
      <c r="M108" s="355">
        <v>980491</v>
      </c>
      <c r="N108" s="361">
        <v>43994</v>
      </c>
      <c r="O108" s="254">
        <v>958041</v>
      </c>
      <c r="P108" s="280">
        <v>958041</v>
      </c>
      <c r="Q108" s="355">
        <v>968596</v>
      </c>
      <c r="R108" s="361">
        <v>44063</v>
      </c>
      <c r="S108" s="274">
        <v>1068373</v>
      </c>
      <c r="T108" s="368">
        <v>44091</v>
      </c>
      <c r="U108" s="350">
        <v>985039</v>
      </c>
      <c r="V108" s="351">
        <v>44126</v>
      </c>
      <c r="W108" s="365">
        <v>1067741</v>
      </c>
      <c r="X108" s="384">
        <v>44155</v>
      </c>
      <c r="Y108" s="367">
        <v>1098304</v>
      </c>
      <c r="Z108" s="366">
        <v>44182</v>
      </c>
    </row>
    <row r="109" spans="1:26" ht="15">
      <c r="A109" s="263"/>
      <c r="B109" s="253" t="s">
        <v>45</v>
      </c>
      <c r="C109" s="254">
        <v>1245780</v>
      </c>
      <c r="D109" s="280">
        <v>43847</v>
      </c>
      <c r="E109" s="355">
        <v>1366610</v>
      </c>
      <c r="F109" s="289">
        <v>43886</v>
      </c>
      <c r="G109" s="306">
        <v>2005521</v>
      </c>
      <c r="H109" s="368">
        <v>43913</v>
      </c>
      <c r="I109" s="355">
        <v>1560871</v>
      </c>
      <c r="J109" s="361">
        <v>43927</v>
      </c>
      <c r="K109" s="254">
        <v>1300025</v>
      </c>
      <c r="L109" s="280">
        <v>43957</v>
      </c>
      <c r="M109" s="355">
        <v>1659272</v>
      </c>
      <c r="N109" s="361">
        <v>43994</v>
      </c>
      <c r="O109" s="254">
        <v>1951967</v>
      </c>
      <c r="P109" s="280">
        <v>44039</v>
      </c>
      <c r="Q109" s="355">
        <v>1958487</v>
      </c>
      <c r="R109" s="361">
        <v>44056</v>
      </c>
      <c r="S109" s="254">
        <v>2121182</v>
      </c>
      <c r="T109" s="280">
        <v>44085</v>
      </c>
      <c r="U109" s="350">
        <v>1625930</v>
      </c>
      <c r="V109" s="351">
        <v>44131</v>
      </c>
      <c r="W109" s="365">
        <v>1927670</v>
      </c>
      <c r="X109" s="384">
        <v>44144</v>
      </c>
      <c r="Y109" s="367">
        <v>1475181</v>
      </c>
      <c r="Z109" s="366">
        <v>44181</v>
      </c>
    </row>
    <row r="110" spans="1:26" ht="15">
      <c r="A110" s="263"/>
      <c r="B110" s="253" t="s">
        <v>46</v>
      </c>
      <c r="C110" s="254">
        <v>2336360</v>
      </c>
      <c r="D110" s="280">
        <v>43843</v>
      </c>
      <c r="E110" s="355">
        <v>2747703</v>
      </c>
      <c r="F110" s="289">
        <v>43864</v>
      </c>
      <c r="G110" s="306">
        <v>2848000</v>
      </c>
      <c r="H110" s="368">
        <v>43913</v>
      </c>
      <c r="I110" s="355">
        <v>2205743</v>
      </c>
      <c r="J110" s="361">
        <v>43927</v>
      </c>
      <c r="K110" s="254">
        <v>2113886</v>
      </c>
      <c r="L110" s="280">
        <v>43957</v>
      </c>
      <c r="M110" s="355">
        <v>2417000</v>
      </c>
      <c r="N110" s="361">
        <v>44004</v>
      </c>
      <c r="O110" s="254">
        <v>2840000</v>
      </c>
      <c r="P110" s="280">
        <v>44039</v>
      </c>
      <c r="Q110" s="355">
        <v>2833000</v>
      </c>
      <c r="R110" s="361">
        <v>44056</v>
      </c>
      <c r="S110" s="254">
        <v>2921000</v>
      </c>
      <c r="T110" s="280">
        <v>44085</v>
      </c>
      <c r="U110" s="350">
        <v>3176327</v>
      </c>
      <c r="V110" s="351">
        <v>44131</v>
      </c>
      <c r="W110" s="365">
        <v>3106199</v>
      </c>
      <c r="X110" s="384">
        <v>44147</v>
      </c>
      <c r="Y110" s="367">
        <v>3356450</v>
      </c>
      <c r="Z110" s="366">
        <v>44189</v>
      </c>
    </row>
    <row r="111" spans="1:26" ht="15">
      <c r="A111" s="342"/>
      <c r="B111" s="257" t="s">
        <v>5</v>
      </c>
      <c r="C111" s="254">
        <v>1890725</v>
      </c>
      <c r="D111" s="280">
        <v>43847</v>
      </c>
      <c r="E111" s="355">
        <v>1917076</v>
      </c>
      <c r="F111" s="289">
        <v>43880</v>
      </c>
      <c r="G111" s="254">
        <v>4637138</v>
      </c>
      <c r="H111" s="280">
        <v>43899</v>
      </c>
      <c r="I111" s="355">
        <v>2558467</v>
      </c>
      <c r="J111" s="361">
        <v>43938</v>
      </c>
      <c r="K111" s="254">
        <v>2644861</v>
      </c>
      <c r="L111" s="280">
        <v>43966</v>
      </c>
      <c r="M111" s="355">
        <v>2675946</v>
      </c>
      <c r="N111" s="361">
        <v>43993</v>
      </c>
      <c r="O111" s="254">
        <v>2644689</v>
      </c>
      <c r="P111" s="280">
        <v>44029</v>
      </c>
      <c r="Q111" s="355">
        <v>2631776</v>
      </c>
      <c r="R111" s="361">
        <v>44050</v>
      </c>
      <c r="S111" s="254">
        <v>2767953</v>
      </c>
      <c r="T111" s="280">
        <v>44091</v>
      </c>
      <c r="U111" s="350">
        <v>2597059</v>
      </c>
      <c r="V111" s="351">
        <v>44112</v>
      </c>
      <c r="W111" s="367">
        <v>2979129</v>
      </c>
      <c r="X111" s="384">
        <v>44155</v>
      </c>
      <c r="Y111" s="367">
        <v>2741432</v>
      </c>
      <c r="Z111" s="366">
        <v>44168</v>
      </c>
    </row>
    <row r="112" spans="1:26" ht="15">
      <c r="A112" s="345"/>
      <c r="B112" s="345"/>
      <c r="C112" s="356"/>
      <c r="D112" s="359"/>
      <c r="F112" s="346"/>
      <c r="G112" s="348"/>
      <c r="H112" s="349"/>
      <c r="J112" s="362"/>
      <c r="K112" s="307"/>
      <c r="L112" s="308"/>
      <c r="M112" s="169"/>
      <c r="N112" s="362"/>
      <c r="O112" s="307"/>
      <c r="P112" s="308"/>
      <c r="Q112" s="169"/>
      <c r="R112" s="362"/>
      <c r="S112" s="307"/>
      <c r="T112" s="308"/>
      <c r="U112" s="350"/>
      <c r="V112" s="351"/>
      <c r="W112" s="386"/>
      <c r="X112" s="382"/>
      <c r="Y112" s="274"/>
      <c r="Z112" s="368"/>
    </row>
    <row r="113" spans="1:26" ht="15">
      <c r="A113" s="339" t="s">
        <v>28</v>
      </c>
      <c r="B113" s="293" t="s">
        <v>44</v>
      </c>
      <c r="C113" s="254">
        <v>2111981</v>
      </c>
      <c r="D113" s="280">
        <v>43836</v>
      </c>
      <c r="E113" s="355">
        <v>1952667</v>
      </c>
      <c r="F113" s="289">
        <v>43864</v>
      </c>
      <c r="G113" s="306">
        <v>1854537</v>
      </c>
      <c r="H113" s="368">
        <v>43901</v>
      </c>
      <c r="I113" s="355">
        <v>1930796</v>
      </c>
      <c r="J113" s="361">
        <v>43938</v>
      </c>
      <c r="K113" s="274">
        <v>1819434</v>
      </c>
      <c r="L113" s="368">
        <v>43972</v>
      </c>
      <c r="M113" s="355">
        <v>1704418</v>
      </c>
      <c r="N113" s="361">
        <v>44011</v>
      </c>
      <c r="O113" s="254">
        <v>1913845</v>
      </c>
      <c r="P113" s="280">
        <v>44013</v>
      </c>
      <c r="Q113" s="355">
        <v>1837078</v>
      </c>
      <c r="R113" s="361">
        <v>44068</v>
      </c>
      <c r="S113" s="274">
        <v>2539625</v>
      </c>
      <c r="T113" s="368">
        <v>44090</v>
      </c>
      <c r="U113" s="350">
        <v>1668846</v>
      </c>
      <c r="V113" s="351">
        <v>44106</v>
      </c>
      <c r="W113" s="365">
        <v>1851424</v>
      </c>
      <c r="X113" s="384">
        <v>44146</v>
      </c>
      <c r="Y113" s="367">
        <v>1689561</v>
      </c>
      <c r="Z113" s="366">
        <v>44174</v>
      </c>
    </row>
    <row r="114" spans="1:26" ht="15">
      <c r="A114" s="339"/>
      <c r="B114" s="253" t="s">
        <v>45</v>
      </c>
      <c r="C114" s="254">
        <v>2749255</v>
      </c>
      <c r="D114" s="280">
        <v>43853</v>
      </c>
      <c r="E114" s="355">
        <v>2696122</v>
      </c>
      <c r="F114" s="289">
        <v>43885</v>
      </c>
      <c r="G114" s="306">
        <v>2737759</v>
      </c>
      <c r="H114" s="368">
        <v>43899</v>
      </c>
      <c r="I114" s="355">
        <v>2654469</v>
      </c>
      <c r="J114" s="361">
        <v>43928</v>
      </c>
      <c r="K114" s="254">
        <v>2578572</v>
      </c>
      <c r="L114" s="280">
        <v>43969</v>
      </c>
      <c r="M114" s="355">
        <v>2607040</v>
      </c>
      <c r="N114" s="361">
        <v>43994</v>
      </c>
      <c r="O114" s="254">
        <v>2348011</v>
      </c>
      <c r="P114" s="280">
        <v>44043</v>
      </c>
      <c r="Q114" s="355">
        <v>2379103</v>
      </c>
      <c r="R114" s="361">
        <v>44046</v>
      </c>
      <c r="S114" s="254">
        <v>2874191</v>
      </c>
      <c r="T114" s="280">
        <v>44090</v>
      </c>
      <c r="U114" s="350">
        <v>2697854</v>
      </c>
      <c r="V114" s="351">
        <v>44113</v>
      </c>
      <c r="W114" s="365">
        <v>2738412</v>
      </c>
      <c r="X114" s="384">
        <v>44137</v>
      </c>
      <c r="Y114" s="367">
        <v>3557301</v>
      </c>
      <c r="Z114" s="366">
        <v>44175</v>
      </c>
    </row>
    <row r="115" spans="1:26" ht="15">
      <c r="A115" s="339"/>
      <c r="B115" s="253" t="s">
        <v>46</v>
      </c>
      <c r="C115" s="254">
        <v>3650000</v>
      </c>
      <c r="D115" s="280">
        <v>43847</v>
      </c>
      <c r="E115" s="355">
        <v>3866361</v>
      </c>
      <c r="F115" s="289">
        <v>43885</v>
      </c>
      <c r="G115" s="306">
        <v>3631988</v>
      </c>
      <c r="H115" s="368">
        <v>43896</v>
      </c>
      <c r="I115" s="355">
        <v>3699000</v>
      </c>
      <c r="J115" s="361">
        <v>43929</v>
      </c>
      <c r="K115" s="254">
        <v>3550000</v>
      </c>
      <c r="L115" s="280">
        <v>43980</v>
      </c>
      <c r="M115" s="355">
        <v>3445141</v>
      </c>
      <c r="N115" s="361">
        <v>43986</v>
      </c>
      <c r="O115" s="254">
        <v>3064275</v>
      </c>
      <c r="P115" s="280">
        <v>44022</v>
      </c>
      <c r="Q115" s="355">
        <v>3036000</v>
      </c>
      <c r="R115" s="361">
        <v>44049</v>
      </c>
      <c r="S115" s="254">
        <v>3800000</v>
      </c>
      <c r="T115" s="280">
        <v>44090</v>
      </c>
      <c r="U115" s="350">
        <v>3815057</v>
      </c>
      <c r="V115" s="351">
        <v>44125</v>
      </c>
      <c r="W115" s="365">
        <v>3803467</v>
      </c>
      <c r="X115" s="384">
        <v>44144</v>
      </c>
      <c r="Y115" s="367">
        <v>5375000</v>
      </c>
      <c r="Z115" s="366">
        <v>44175</v>
      </c>
    </row>
    <row r="116" spans="1:26" ht="15">
      <c r="A116" s="339"/>
      <c r="B116" s="257" t="s">
        <v>5</v>
      </c>
      <c r="C116" s="254">
        <v>4650774234</v>
      </c>
      <c r="D116" s="280">
        <v>43860</v>
      </c>
      <c r="E116" s="355">
        <v>4239321420</v>
      </c>
      <c r="F116" s="289">
        <v>43860</v>
      </c>
      <c r="G116" s="254">
        <v>3954181155</v>
      </c>
      <c r="H116" s="280">
        <v>43906</v>
      </c>
      <c r="I116" s="355">
        <v>3792032989</v>
      </c>
      <c r="J116" s="361">
        <v>43945</v>
      </c>
      <c r="K116" s="254">
        <v>3357011901</v>
      </c>
      <c r="L116" s="280">
        <v>43970</v>
      </c>
      <c r="M116" s="355">
        <v>3738290997</v>
      </c>
      <c r="N116" s="361">
        <v>43993</v>
      </c>
      <c r="O116" s="254">
        <v>3751846899</v>
      </c>
      <c r="P116" s="280">
        <v>44033</v>
      </c>
      <c r="Q116" s="355">
        <v>4131711158</v>
      </c>
      <c r="R116" s="361">
        <v>44050</v>
      </c>
      <c r="S116" s="254">
        <v>3455624718</v>
      </c>
      <c r="T116" s="280">
        <v>44076</v>
      </c>
      <c r="U116" s="350">
        <v>3196299277</v>
      </c>
      <c r="V116" s="351">
        <v>44117</v>
      </c>
      <c r="W116" s="367">
        <v>4565945252</v>
      </c>
      <c r="X116" s="384">
        <v>44147</v>
      </c>
      <c r="Y116" s="367">
        <v>4489924881</v>
      </c>
      <c r="Z116" s="366">
        <v>44194</v>
      </c>
    </row>
    <row r="117" spans="1:26" ht="15">
      <c r="A117" s="345"/>
      <c r="B117" s="345"/>
      <c r="C117" s="307"/>
      <c r="D117" s="308"/>
      <c r="F117" s="308"/>
      <c r="G117" s="307"/>
      <c r="H117" s="308"/>
      <c r="J117" s="362"/>
      <c r="K117" s="307"/>
      <c r="L117" s="310"/>
      <c r="M117" s="169"/>
      <c r="N117" s="362"/>
      <c r="O117" s="307"/>
      <c r="P117" s="310"/>
      <c r="Q117" s="169"/>
      <c r="R117" s="362"/>
      <c r="S117" s="307"/>
      <c r="T117" s="310"/>
      <c r="U117" s="350"/>
      <c r="V117" s="351"/>
      <c r="W117" s="386"/>
      <c r="X117" s="382"/>
      <c r="Y117" s="274"/>
      <c r="Z117" s="368"/>
    </row>
    <row r="118" spans="1:26" ht="15">
      <c r="A118" s="339" t="s">
        <v>29</v>
      </c>
      <c r="B118" s="293" t="s">
        <v>44</v>
      </c>
      <c r="C118" s="254">
        <v>633604</v>
      </c>
      <c r="D118" s="280">
        <v>43846</v>
      </c>
      <c r="E118" s="355">
        <v>766785</v>
      </c>
      <c r="F118" s="289">
        <v>43867</v>
      </c>
      <c r="G118" s="306">
        <v>999978</v>
      </c>
      <c r="H118" s="368">
        <v>43908</v>
      </c>
      <c r="I118" s="355">
        <v>678568</v>
      </c>
      <c r="J118" s="361">
        <v>43927</v>
      </c>
      <c r="K118" s="274">
        <v>762309</v>
      </c>
      <c r="L118" s="368">
        <v>43969</v>
      </c>
      <c r="M118" s="355">
        <v>802676</v>
      </c>
      <c r="N118" s="361">
        <v>43999</v>
      </c>
      <c r="O118" s="254">
        <v>746061</v>
      </c>
      <c r="P118" s="280">
        <v>44042</v>
      </c>
      <c r="Q118" s="355">
        <v>675825</v>
      </c>
      <c r="R118" s="361">
        <v>44049</v>
      </c>
      <c r="S118" s="274">
        <v>674123</v>
      </c>
      <c r="T118" s="368">
        <v>44090</v>
      </c>
      <c r="U118" s="350">
        <v>641731</v>
      </c>
      <c r="V118" s="351">
        <v>44130</v>
      </c>
      <c r="W118" s="365">
        <v>867296</v>
      </c>
      <c r="X118" s="384">
        <v>44160</v>
      </c>
      <c r="Y118" s="367">
        <v>745444</v>
      </c>
      <c r="Z118" s="366">
        <v>44175</v>
      </c>
    </row>
    <row r="119" spans="1:26" ht="15">
      <c r="A119" s="339"/>
      <c r="B119" s="253" t="s">
        <v>45</v>
      </c>
      <c r="C119" s="254">
        <v>1225182</v>
      </c>
      <c r="D119" s="280">
        <v>43860</v>
      </c>
      <c r="E119" s="355">
        <v>1195420</v>
      </c>
      <c r="F119" s="289">
        <v>43867</v>
      </c>
      <c r="G119" s="306">
        <v>1229503</v>
      </c>
      <c r="H119" s="368">
        <v>43902</v>
      </c>
      <c r="I119" s="355">
        <v>1765065</v>
      </c>
      <c r="J119" s="361">
        <v>43927</v>
      </c>
      <c r="K119" s="254">
        <v>1176255</v>
      </c>
      <c r="L119" s="280">
        <v>43969</v>
      </c>
      <c r="M119" s="355">
        <v>1170950</v>
      </c>
      <c r="N119" s="361">
        <v>43984</v>
      </c>
      <c r="O119" s="254">
        <v>1170412</v>
      </c>
      <c r="P119" s="280">
        <v>44020</v>
      </c>
      <c r="Q119" s="355">
        <v>1186430</v>
      </c>
      <c r="R119" s="361">
        <v>44056</v>
      </c>
      <c r="S119" s="254">
        <v>1177016</v>
      </c>
      <c r="T119" s="280">
        <v>44088</v>
      </c>
      <c r="U119" s="350">
        <v>2022454</v>
      </c>
      <c r="V119" s="351">
        <v>44132</v>
      </c>
      <c r="W119" s="365">
        <v>1610057</v>
      </c>
      <c r="X119" s="384">
        <v>44160</v>
      </c>
      <c r="Y119" s="367">
        <v>3459465</v>
      </c>
      <c r="Z119" s="366">
        <v>44175</v>
      </c>
    </row>
    <row r="120" spans="1:26" ht="15">
      <c r="A120" s="339"/>
      <c r="B120" s="253" t="s">
        <v>46</v>
      </c>
      <c r="C120" s="254">
        <v>1607620</v>
      </c>
      <c r="D120" s="280">
        <v>43852</v>
      </c>
      <c r="E120" s="355">
        <v>1901012</v>
      </c>
      <c r="F120" s="289">
        <v>43879</v>
      </c>
      <c r="G120" s="306">
        <v>3740000</v>
      </c>
      <c r="H120" s="368">
        <v>43908</v>
      </c>
      <c r="I120" s="355">
        <v>2035100</v>
      </c>
      <c r="J120" s="361">
        <v>43927</v>
      </c>
      <c r="K120" s="254">
        <v>1575933</v>
      </c>
      <c r="L120" s="280">
        <v>43956</v>
      </c>
      <c r="M120" s="355">
        <v>1863062</v>
      </c>
      <c r="N120" s="361">
        <v>43984</v>
      </c>
      <c r="O120" s="254">
        <v>1567980</v>
      </c>
      <c r="P120" s="280">
        <v>44018</v>
      </c>
      <c r="Q120" s="355">
        <v>1533951</v>
      </c>
      <c r="R120" s="361">
        <v>44060</v>
      </c>
      <c r="S120" s="254">
        <v>1472830</v>
      </c>
      <c r="T120" s="280">
        <v>44084</v>
      </c>
      <c r="U120" s="350">
        <v>3304349</v>
      </c>
      <c r="V120" s="351">
        <v>44132</v>
      </c>
      <c r="W120" s="365">
        <v>3655758</v>
      </c>
      <c r="X120" s="384">
        <v>44141</v>
      </c>
      <c r="Y120" s="367">
        <v>5479848</v>
      </c>
      <c r="Z120" s="366">
        <v>44175</v>
      </c>
    </row>
    <row r="121" spans="1:26" ht="15">
      <c r="A121" s="339"/>
      <c r="B121" s="257" t="s">
        <v>5</v>
      </c>
      <c r="C121" s="254">
        <v>2023005</v>
      </c>
      <c r="D121" s="280">
        <v>43859</v>
      </c>
      <c r="E121" s="355">
        <v>2448779</v>
      </c>
      <c r="F121" s="289">
        <v>43859</v>
      </c>
      <c r="G121" s="254">
        <v>3834691</v>
      </c>
      <c r="H121" s="280">
        <v>43908</v>
      </c>
      <c r="I121" s="355">
        <v>1912409</v>
      </c>
      <c r="J121" s="361">
        <v>43935</v>
      </c>
      <c r="K121" s="254">
        <v>1514346</v>
      </c>
      <c r="L121" s="280">
        <v>43956</v>
      </c>
      <c r="M121" s="355">
        <v>1710816</v>
      </c>
      <c r="N121" s="361">
        <v>43999</v>
      </c>
      <c r="O121" s="254">
        <v>1645190</v>
      </c>
      <c r="P121" s="280">
        <v>44020</v>
      </c>
      <c r="Q121" s="355">
        <v>1930632</v>
      </c>
      <c r="R121" s="361">
        <v>44049</v>
      </c>
      <c r="S121" s="254">
        <v>2338645</v>
      </c>
      <c r="T121" s="280">
        <v>44090</v>
      </c>
      <c r="U121" s="350">
        <v>1502644</v>
      </c>
      <c r="V121" s="351">
        <v>44132</v>
      </c>
      <c r="W121" s="367">
        <v>1997356</v>
      </c>
      <c r="X121" s="384">
        <v>44160</v>
      </c>
      <c r="Y121" s="367">
        <v>1781135</v>
      </c>
      <c r="Z121" s="366">
        <v>44175</v>
      </c>
    </row>
    <row r="122" spans="1:26" ht="15">
      <c r="A122" s="345"/>
      <c r="B122" s="345"/>
      <c r="C122" s="307"/>
      <c r="D122" s="308"/>
      <c r="F122" s="308"/>
      <c r="G122" s="307"/>
      <c r="H122" s="308"/>
      <c r="J122" s="362"/>
      <c r="K122" s="307"/>
      <c r="L122" s="310"/>
      <c r="M122" s="169"/>
      <c r="N122" s="362"/>
      <c r="O122" s="307"/>
      <c r="P122" s="310"/>
      <c r="Q122" s="169"/>
      <c r="R122" s="362"/>
      <c r="S122" s="307"/>
      <c r="T122" s="310"/>
      <c r="U122" s="350"/>
      <c r="V122" s="351"/>
      <c r="W122" s="386"/>
      <c r="X122" s="382"/>
      <c r="Y122" s="274"/>
      <c r="Z122" s="368"/>
    </row>
    <row r="123" spans="1:26" ht="15">
      <c r="A123" s="339" t="s">
        <v>30</v>
      </c>
      <c r="B123" s="293" t="s">
        <v>44</v>
      </c>
      <c r="C123" s="254">
        <v>1510036</v>
      </c>
      <c r="D123" s="280">
        <v>43839</v>
      </c>
      <c r="E123" s="355">
        <v>1484413</v>
      </c>
      <c r="F123" s="289">
        <v>43868</v>
      </c>
      <c r="G123" s="306">
        <v>1467655</v>
      </c>
      <c r="H123" s="368">
        <v>43901</v>
      </c>
      <c r="I123" s="355">
        <v>1277183</v>
      </c>
      <c r="J123" s="361">
        <v>43944</v>
      </c>
      <c r="K123" s="274">
        <v>1257427</v>
      </c>
      <c r="L123" s="368">
        <v>43973</v>
      </c>
      <c r="M123" s="355">
        <v>1188584</v>
      </c>
      <c r="N123" s="361">
        <v>43983</v>
      </c>
      <c r="O123" s="254">
        <v>1085892</v>
      </c>
      <c r="P123" s="280">
        <v>44033</v>
      </c>
      <c r="Q123" s="355">
        <v>1149485</v>
      </c>
      <c r="R123" s="361">
        <v>44068</v>
      </c>
      <c r="S123" s="274">
        <v>1295969</v>
      </c>
      <c r="T123" s="368">
        <v>44090</v>
      </c>
      <c r="U123" s="350">
        <v>1473911</v>
      </c>
      <c r="V123" s="351">
        <v>44106</v>
      </c>
      <c r="W123" s="365">
        <v>1132093</v>
      </c>
      <c r="X123" s="384">
        <v>44137</v>
      </c>
      <c r="Y123" s="367">
        <v>1104119</v>
      </c>
      <c r="Z123" s="366">
        <v>44196</v>
      </c>
    </row>
    <row r="124" spans="1:26" ht="15">
      <c r="A124" s="339"/>
      <c r="B124" s="253" t="s">
        <v>45</v>
      </c>
      <c r="C124" s="254">
        <v>2290191</v>
      </c>
      <c r="D124" s="280">
        <v>43853</v>
      </c>
      <c r="E124" s="355">
        <v>2259647</v>
      </c>
      <c r="F124" s="289">
        <v>43866</v>
      </c>
      <c r="G124" s="306">
        <v>2362602</v>
      </c>
      <c r="H124" s="368">
        <v>43899</v>
      </c>
      <c r="I124" s="355">
        <v>1985988</v>
      </c>
      <c r="J124" s="361">
        <v>43942</v>
      </c>
      <c r="K124" s="254">
        <v>1826627</v>
      </c>
      <c r="L124" s="280">
        <v>43973</v>
      </c>
      <c r="M124" s="355">
        <v>1738659</v>
      </c>
      <c r="N124" s="361">
        <v>43983</v>
      </c>
      <c r="O124" s="254">
        <v>1822670</v>
      </c>
      <c r="P124" s="280">
        <v>44043</v>
      </c>
      <c r="Q124" s="355">
        <v>1688154</v>
      </c>
      <c r="R124" s="361">
        <v>44057</v>
      </c>
      <c r="S124" s="254">
        <v>2765211</v>
      </c>
      <c r="T124" s="280">
        <v>44090</v>
      </c>
      <c r="U124" s="350">
        <v>2188364</v>
      </c>
      <c r="V124" s="351">
        <v>44124</v>
      </c>
      <c r="W124" s="365">
        <v>2869435</v>
      </c>
      <c r="X124" s="384">
        <v>44155</v>
      </c>
      <c r="Y124" s="367">
        <v>3474540</v>
      </c>
      <c r="Z124" s="366">
        <v>44175</v>
      </c>
    </row>
    <row r="125" spans="1:26" ht="15">
      <c r="A125" s="339"/>
      <c r="B125" s="253" t="s">
        <v>46</v>
      </c>
      <c r="C125" s="254">
        <v>3038000</v>
      </c>
      <c r="D125" s="280">
        <v>43851</v>
      </c>
      <c r="E125" s="355">
        <v>3065823</v>
      </c>
      <c r="F125" s="289">
        <v>43873</v>
      </c>
      <c r="G125" s="306">
        <v>3137573</v>
      </c>
      <c r="H125" s="368">
        <v>43893</v>
      </c>
      <c r="I125" s="355">
        <v>2964769</v>
      </c>
      <c r="J125" s="361">
        <v>43935</v>
      </c>
      <c r="K125" s="254">
        <v>2786355</v>
      </c>
      <c r="L125" s="280">
        <v>43964</v>
      </c>
      <c r="M125" s="355">
        <v>2671045</v>
      </c>
      <c r="N125" s="361">
        <v>43991</v>
      </c>
      <c r="O125" s="254">
        <v>2710000</v>
      </c>
      <c r="P125" s="280">
        <v>44039</v>
      </c>
      <c r="Q125" s="355">
        <v>2797478</v>
      </c>
      <c r="R125" s="361">
        <v>44070</v>
      </c>
      <c r="S125" s="254">
        <v>3471550</v>
      </c>
      <c r="T125" s="280">
        <v>44090</v>
      </c>
      <c r="U125" s="350">
        <v>3569389</v>
      </c>
      <c r="V125" s="351">
        <v>44124</v>
      </c>
      <c r="W125" s="365">
        <v>3694780</v>
      </c>
      <c r="X125" s="384">
        <v>44141</v>
      </c>
      <c r="Y125" s="367">
        <v>5381333</v>
      </c>
      <c r="Z125" s="366">
        <v>44175</v>
      </c>
    </row>
    <row r="126" spans="1:26" ht="15">
      <c r="A126" s="339"/>
      <c r="B126" s="257" t="s">
        <v>5</v>
      </c>
      <c r="C126" s="254">
        <v>3632096090</v>
      </c>
      <c r="D126" s="280">
        <v>43860</v>
      </c>
      <c r="E126" s="355">
        <v>3337188305</v>
      </c>
      <c r="F126" s="289">
        <v>43864</v>
      </c>
      <c r="G126" s="254">
        <v>2602848309</v>
      </c>
      <c r="H126" s="280">
        <v>43893</v>
      </c>
      <c r="I126" s="355">
        <v>2762793393</v>
      </c>
      <c r="J126" s="361">
        <v>43945</v>
      </c>
      <c r="K126" s="254">
        <v>2474962108</v>
      </c>
      <c r="L126" s="280">
        <v>43970</v>
      </c>
      <c r="M126" s="355">
        <v>2660412987</v>
      </c>
      <c r="N126" s="361">
        <v>43986</v>
      </c>
      <c r="O126" s="254">
        <v>2221442260</v>
      </c>
      <c r="P126" s="280">
        <v>44035</v>
      </c>
      <c r="Q126" s="355">
        <v>2451819629</v>
      </c>
      <c r="R126" s="361">
        <v>44056</v>
      </c>
      <c r="S126" s="254">
        <v>2057535441</v>
      </c>
      <c r="T126" s="280">
        <v>44076</v>
      </c>
      <c r="U126" s="350">
        <v>2131226626</v>
      </c>
      <c r="V126" s="351">
        <v>44117</v>
      </c>
      <c r="W126" s="367">
        <v>3027349646</v>
      </c>
      <c r="X126" s="384">
        <v>44147</v>
      </c>
      <c r="Y126" s="367">
        <v>2962697931</v>
      </c>
      <c r="Z126" s="366">
        <v>44194</v>
      </c>
    </row>
    <row r="127" spans="1:26" ht="15">
      <c r="A127" s="345"/>
      <c r="B127" s="345"/>
      <c r="C127" s="356"/>
      <c r="D127" s="359"/>
      <c r="F127" s="346"/>
      <c r="G127" s="348"/>
      <c r="H127" s="349"/>
      <c r="J127" s="362"/>
      <c r="K127" s="307"/>
      <c r="L127" s="308"/>
      <c r="M127" s="169"/>
      <c r="N127" s="362"/>
      <c r="O127" s="307"/>
      <c r="P127" s="308"/>
      <c r="Q127" s="169"/>
      <c r="R127" s="362"/>
      <c r="S127" s="307"/>
      <c r="T127" s="308"/>
      <c r="U127" s="350"/>
      <c r="V127" s="351"/>
      <c r="W127" s="386"/>
      <c r="X127" s="382"/>
      <c r="Y127" s="274"/>
      <c r="Z127" s="368"/>
    </row>
    <row r="128" spans="1:26" ht="15">
      <c r="A128" s="339" t="s">
        <v>31</v>
      </c>
      <c r="B128" s="293" t="s">
        <v>44</v>
      </c>
      <c r="C128" s="254">
        <v>633603</v>
      </c>
      <c r="D128" s="280">
        <v>43846</v>
      </c>
      <c r="E128" s="355">
        <v>766731</v>
      </c>
      <c r="F128" s="289">
        <v>43867</v>
      </c>
      <c r="G128" s="306">
        <v>999956</v>
      </c>
      <c r="H128" s="368">
        <v>43908</v>
      </c>
      <c r="I128" s="355">
        <v>678521</v>
      </c>
      <c r="J128" s="361">
        <v>43927</v>
      </c>
      <c r="K128" s="274">
        <v>762308</v>
      </c>
      <c r="L128" s="368">
        <v>43969</v>
      </c>
      <c r="M128" s="355">
        <v>802650</v>
      </c>
      <c r="N128" s="361">
        <v>43999</v>
      </c>
      <c r="O128" s="254">
        <v>746045</v>
      </c>
      <c r="P128" s="280">
        <v>44042</v>
      </c>
      <c r="Q128" s="355">
        <v>675935</v>
      </c>
      <c r="R128" s="361">
        <v>44049</v>
      </c>
      <c r="S128" s="274">
        <v>674040</v>
      </c>
      <c r="T128" s="368">
        <v>44090</v>
      </c>
      <c r="U128" s="350">
        <v>641610</v>
      </c>
      <c r="V128" s="351">
        <v>44130</v>
      </c>
      <c r="W128" s="365">
        <v>867182</v>
      </c>
      <c r="X128" s="384">
        <v>44160</v>
      </c>
      <c r="Y128" s="367">
        <v>745572</v>
      </c>
      <c r="Z128" s="366">
        <v>44175</v>
      </c>
    </row>
    <row r="129" spans="1:26" ht="15">
      <c r="A129" s="339"/>
      <c r="B129" s="253" t="s">
        <v>45</v>
      </c>
      <c r="C129" s="254">
        <v>1225110</v>
      </c>
      <c r="D129" s="280">
        <v>43860</v>
      </c>
      <c r="E129" s="355">
        <v>1194948</v>
      </c>
      <c r="F129" s="289">
        <v>43867</v>
      </c>
      <c r="G129" s="306">
        <v>1594143</v>
      </c>
      <c r="H129" s="368">
        <v>43907</v>
      </c>
      <c r="I129" s="355">
        <v>1204711</v>
      </c>
      <c r="J129" s="361">
        <v>43922</v>
      </c>
      <c r="K129" s="254">
        <v>1176206</v>
      </c>
      <c r="L129" s="280">
        <v>43969</v>
      </c>
      <c r="M129" s="355">
        <v>1170940</v>
      </c>
      <c r="N129" s="361">
        <v>43984</v>
      </c>
      <c r="O129" s="254">
        <v>1170493</v>
      </c>
      <c r="P129" s="280">
        <v>44020</v>
      </c>
      <c r="Q129" s="355">
        <v>2538440</v>
      </c>
      <c r="R129" s="361">
        <v>44056</v>
      </c>
      <c r="S129" s="254">
        <v>1176672</v>
      </c>
      <c r="T129" s="280">
        <v>44088</v>
      </c>
      <c r="U129" s="350">
        <v>2351530</v>
      </c>
      <c r="V129" s="351">
        <v>44111</v>
      </c>
      <c r="W129" s="365">
        <v>1235987</v>
      </c>
      <c r="X129" s="384">
        <v>44155</v>
      </c>
      <c r="Y129" s="367">
        <v>3460150</v>
      </c>
      <c r="Z129" s="366">
        <v>44175</v>
      </c>
    </row>
    <row r="130" spans="1:26" ht="15">
      <c r="A130" s="339"/>
      <c r="B130" s="253" t="s">
        <v>46</v>
      </c>
      <c r="C130" s="254">
        <v>1607030</v>
      </c>
      <c r="D130" s="280">
        <v>43852</v>
      </c>
      <c r="E130" s="355">
        <v>1569829</v>
      </c>
      <c r="F130" s="289">
        <v>43889</v>
      </c>
      <c r="G130" s="306">
        <v>3032119</v>
      </c>
      <c r="H130" s="368">
        <v>43907</v>
      </c>
      <c r="I130" s="355">
        <v>1602595</v>
      </c>
      <c r="J130" s="361">
        <v>43949</v>
      </c>
      <c r="K130" s="254">
        <v>1575630</v>
      </c>
      <c r="L130" s="280">
        <v>43956</v>
      </c>
      <c r="M130" s="355">
        <v>1814000</v>
      </c>
      <c r="N130" s="361">
        <v>43984</v>
      </c>
      <c r="O130" s="254">
        <v>1568000</v>
      </c>
      <c r="P130" s="280">
        <v>44018</v>
      </c>
      <c r="Q130" s="355">
        <v>3036545</v>
      </c>
      <c r="R130" s="361">
        <v>44056</v>
      </c>
      <c r="S130" s="254">
        <v>1410000</v>
      </c>
      <c r="T130" s="280">
        <v>44076</v>
      </c>
      <c r="U130" s="350">
        <v>4248031</v>
      </c>
      <c r="V130" s="351">
        <v>44111</v>
      </c>
      <c r="W130" s="365">
        <v>2418691</v>
      </c>
      <c r="X130" s="384">
        <v>44141</v>
      </c>
      <c r="Y130" s="367">
        <v>5468022</v>
      </c>
      <c r="Z130" s="366">
        <v>44175</v>
      </c>
    </row>
    <row r="131" spans="1:26" ht="15">
      <c r="A131" s="339"/>
      <c r="B131" s="257" t="s">
        <v>5</v>
      </c>
      <c r="C131" s="254">
        <v>1344130</v>
      </c>
      <c r="D131" s="280">
        <v>43846</v>
      </c>
      <c r="E131" s="355">
        <v>1605761</v>
      </c>
      <c r="F131" s="289">
        <v>43867</v>
      </c>
      <c r="G131" s="254">
        <v>3379112</v>
      </c>
      <c r="H131" s="280">
        <v>43908</v>
      </c>
      <c r="I131" s="355">
        <v>1349517</v>
      </c>
      <c r="J131" s="361">
        <v>43922</v>
      </c>
      <c r="K131" s="254">
        <v>1090000</v>
      </c>
      <c r="L131" s="280">
        <v>43969</v>
      </c>
      <c r="M131" s="355">
        <v>1327348</v>
      </c>
      <c r="N131" s="361">
        <v>43999</v>
      </c>
      <c r="O131" s="254">
        <v>1279066</v>
      </c>
      <c r="P131" s="280">
        <v>44020</v>
      </c>
      <c r="Q131" s="355">
        <v>1434825</v>
      </c>
      <c r="R131" s="361">
        <v>44049</v>
      </c>
      <c r="S131" s="254">
        <v>2081265</v>
      </c>
      <c r="T131" s="280">
        <v>44090</v>
      </c>
      <c r="U131" s="350">
        <v>1237320</v>
      </c>
      <c r="V131" s="351">
        <v>44132</v>
      </c>
      <c r="W131" s="367">
        <v>1583925</v>
      </c>
      <c r="X131" s="384">
        <v>44160</v>
      </c>
      <c r="Y131" s="367">
        <v>1385138</v>
      </c>
      <c r="Z131" s="366">
        <v>44175</v>
      </c>
    </row>
    <row r="132" spans="1:26" ht="15">
      <c r="A132" s="345"/>
      <c r="B132" s="345"/>
      <c r="C132" s="307"/>
      <c r="D132" s="308"/>
      <c r="F132" s="308"/>
      <c r="G132" s="307"/>
      <c r="H132" s="308"/>
      <c r="J132" s="362"/>
      <c r="K132" s="307"/>
      <c r="L132" s="308"/>
      <c r="M132" s="169"/>
      <c r="N132" s="362"/>
      <c r="O132" s="307"/>
      <c r="P132" s="308"/>
      <c r="Q132" s="169"/>
      <c r="R132" s="362"/>
      <c r="S132" s="307"/>
      <c r="T132" s="308"/>
      <c r="U132" s="350"/>
      <c r="V132" s="351"/>
      <c r="W132" s="386"/>
      <c r="X132" s="382"/>
      <c r="Y132" s="274"/>
      <c r="Z132" s="368"/>
    </row>
    <row r="133" spans="1:26" ht="15">
      <c r="A133" s="339" t="s">
        <v>32</v>
      </c>
      <c r="B133" s="293" t="s">
        <v>44</v>
      </c>
      <c r="C133" s="254">
        <v>2031484</v>
      </c>
      <c r="D133" s="280">
        <v>43836</v>
      </c>
      <c r="E133" s="355">
        <v>1931615</v>
      </c>
      <c r="F133" s="289">
        <v>43868</v>
      </c>
      <c r="G133" s="306">
        <v>1685079</v>
      </c>
      <c r="H133" s="368">
        <v>43902</v>
      </c>
      <c r="I133" s="355">
        <v>2367138</v>
      </c>
      <c r="J133" s="361">
        <v>43945</v>
      </c>
      <c r="K133" s="274">
        <v>1677606</v>
      </c>
      <c r="L133" s="368">
        <v>43956</v>
      </c>
      <c r="M133" s="355">
        <v>1719236</v>
      </c>
      <c r="N133" s="361">
        <v>44004</v>
      </c>
      <c r="O133" s="254">
        <v>1693287</v>
      </c>
      <c r="P133" s="280">
        <v>44013</v>
      </c>
      <c r="Q133" s="355">
        <v>1844052</v>
      </c>
      <c r="R133" s="361">
        <v>44068</v>
      </c>
      <c r="S133" s="274">
        <v>1617881</v>
      </c>
      <c r="T133" s="368">
        <v>44076</v>
      </c>
      <c r="U133" s="350">
        <v>641610</v>
      </c>
      <c r="V133" s="351">
        <v>44130</v>
      </c>
      <c r="W133" s="365">
        <v>1575239</v>
      </c>
      <c r="X133" s="384">
        <v>44146</v>
      </c>
      <c r="Y133" s="367">
        <v>1491169</v>
      </c>
      <c r="Z133" s="366">
        <v>44179</v>
      </c>
    </row>
    <row r="134" spans="1:26" ht="15">
      <c r="A134" s="339"/>
      <c r="B134" s="253" t="s">
        <v>45</v>
      </c>
      <c r="C134" s="254">
        <v>2451815</v>
      </c>
      <c r="D134" s="280">
        <v>43851</v>
      </c>
      <c r="E134" s="355">
        <v>2512311</v>
      </c>
      <c r="F134" s="289">
        <v>43864</v>
      </c>
      <c r="G134" s="306">
        <v>2571902</v>
      </c>
      <c r="H134" s="368">
        <v>43902</v>
      </c>
      <c r="I134" s="355">
        <v>2970405</v>
      </c>
      <c r="J134" s="361">
        <v>43945</v>
      </c>
      <c r="K134" s="254">
        <v>2467434</v>
      </c>
      <c r="L134" s="280">
        <v>43969</v>
      </c>
      <c r="M134" s="355">
        <v>2408231</v>
      </c>
      <c r="N134" s="361">
        <v>44004</v>
      </c>
      <c r="O134" s="254">
        <v>2257536</v>
      </c>
      <c r="P134" s="280">
        <v>44025</v>
      </c>
      <c r="Q134" s="355">
        <v>2297784</v>
      </c>
      <c r="R134" s="361">
        <v>44067</v>
      </c>
      <c r="S134" s="254">
        <v>2339846</v>
      </c>
      <c r="T134" s="280">
        <v>44104</v>
      </c>
      <c r="U134" s="350">
        <v>2351530</v>
      </c>
      <c r="V134" s="351">
        <v>44111</v>
      </c>
      <c r="W134" s="365">
        <v>2289072</v>
      </c>
      <c r="X134" s="384">
        <v>44155</v>
      </c>
      <c r="Y134" s="367">
        <v>2195345</v>
      </c>
      <c r="Z134" s="366">
        <v>44181</v>
      </c>
    </row>
    <row r="135" spans="1:26" ht="15">
      <c r="A135" s="339"/>
      <c r="B135" s="253" t="s">
        <v>46</v>
      </c>
      <c r="C135" s="254">
        <v>3398499</v>
      </c>
      <c r="D135" s="280">
        <v>43860</v>
      </c>
      <c r="E135" s="355">
        <v>3626955</v>
      </c>
      <c r="F135" s="289">
        <v>43885</v>
      </c>
      <c r="G135" s="306">
        <v>3801545</v>
      </c>
      <c r="H135" s="368">
        <v>43899</v>
      </c>
      <c r="I135" s="355">
        <v>3474000</v>
      </c>
      <c r="J135" s="361">
        <v>43948</v>
      </c>
      <c r="K135" s="274">
        <v>3324000</v>
      </c>
      <c r="L135" s="368">
        <v>43970</v>
      </c>
      <c r="M135" s="355">
        <v>3306979</v>
      </c>
      <c r="N135" s="361">
        <v>44005</v>
      </c>
      <c r="O135" s="254">
        <v>3256000</v>
      </c>
      <c r="P135" s="280">
        <v>44018</v>
      </c>
      <c r="Q135" s="355">
        <v>3458000</v>
      </c>
      <c r="R135" s="361">
        <v>44067</v>
      </c>
      <c r="S135" s="254">
        <v>3560433</v>
      </c>
      <c r="T135" s="280">
        <v>44076</v>
      </c>
      <c r="U135" s="350">
        <v>4248031</v>
      </c>
      <c r="V135" s="351">
        <v>44111</v>
      </c>
      <c r="W135" s="365">
        <v>3269000</v>
      </c>
      <c r="X135" s="384">
        <v>44162</v>
      </c>
      <c r="Y135" s="367">
        <v>3138980</v>
      </c>
      <c r="Z135" s="366">
        <v>44179</v>
      </c>
    </row>
    <row r="136" spans="1:26" ht="15">
      <c r="A136" s="339"/>
      <c r="B136" s="257" t="s">
        <v>5</v>
      </c>
      <c r="C136" s="254">
        <v>5730147442</v>
      </c>
      <c r="D136" s="280">
        <v>43860</v>
      </c>
      <c r="E136" s="355">
        <v>5180108315</v>
      </c>
      <c r="F136" s="289">
        <v>43864</v>
      </c>
      <c r="G136" s="254">
        <v>4302145072</v>
      </c>
      <c r="H136" s="280">
        <v>43901</v>
      </c>
      <c r="I136" s="355">
        <v>4589862576</v>
      </c>
      <c r="J136" s="361">
        <v>43928</v>
      </c>
      <c r="K136" s="254">
        <v>4369030926</v>
      </c>
      <c r="L136" s="280">
        <v>43952</v>
      </c>
      <c r="M136" s="355">
        <v>4748650685</v>
      </c>
      <c r="N136" s="361">
        <v>43987</v>
      </c>
      <c r="O136" s="254">
        <v>4044299194</v>
      </c>
      <c r="P136" s="280">
        <v>44033</v>
      </c>
      <c r="Q136" s="355">
        <v>4448483336</v>
      </c>
      <c r="R136" s="361">
        <v>44050</v>
      </c>
      <c r="S136" s="254">
        <v>3665910621</v>
      </c>
      <c r="T136" s="280">
        <v>44076</v>
      </c>
      <c r="U136" s="350">
        <v>3238656126</v>
      </c>
      <c r="V136" s="351">
        <v>44112</v>
      </c>
      <c r="W136" s="367">
        <v>4874415295</v>
      </c>
      <c r="X136" s="384">
        <v>44147</v>
      </c>
      <c r="Y136" s="367">
        <v>4732538250</v>
      </c>
      <c r="Z136" s="366">
        <v>44194</v>
      </c>
    </row>
    <row r="137" spans="1:26" ht="15">
      <c r="A137" s="345"/>
      <c r="B137" s="345"/>
      <c r="C137" s="307"/>
      <c r="D137" s="308"/>
      <c r="F137" s="308"/>
      <c r="G137" s="307"/>
      <c r="H137" s="308"/>
      <c r="J137" s="362"/>
      <c r="K137" s="307"/>
      <c r="L137" s="308"/>
      <c r="M137" s="169"/>
      <c r="N137" s="362"/>
      <c r="O137" s="307"/>
      <c r="P137" s="308"/>
      <c r="Q137" s="169"/>
      <c r="R137" s="362"/>
      <c r="S137" s="307"/>
      <c r="T137" s="308"/>
      <c r="U137" s="350"/>
      <c r="V137" s="351"/>
      <c r="W137" s="386"/>
      <c r="X137" s="382"/>
      <c r="Y137" s="274"/>
      <c r="Z137" s="368"/>
    </row>
    <row r="138" spans="1:26" ht="15">
      <c r="A138" s="339" t="s">
        <v>33</v>
      </c>
      <c r="B138" s="293" t="s">
        <v>44</v>
      </c>
      <c r="C138" s="254">
        <v>705292</v>
      </c>
      <c r="D138" s="280">
        <v>43845</v>
      </c>
      <c r="E138" s="355">
        <v>714554</v>
      </c>
      <c r="F138" s="289">
        <v>43881</v>
      </c>
      <c r="G138" s="306">
        <v>818626</v>
      </c>
      <c r="H138" s="368">
        <v>43913</v>
      </c>
      <c r="I138" s="355">
        <v>845728</v>
      </c>
      <c r="J138" s="361">
        <v>43935</v>
      </c>
      <c r="K138" s="274">
        <v>721314</v>
      </c>
      <c r="L138" s="280">
        <v>43969</v>
      </c>
      <c r="M138" s="355">
        <v>718128</v>
      </c>
      <c r="N138" s="361">
        <v>43984</v>
      </c>
      <c r="O138" s="254">
        <v>701576</v>
      </c>
      <c r="P138" s="280">
        <v>44042</v>
      </c>
      <c r="Q138" s="355">
        <v>836286</v>
      </c>
      <c r="R138" s="361">
        <v>44056</v>
      </c>
      <c r="S138" s="274">
        <v>631628</v>
      </c>
      <c r="T138" s="368">
        <v>44088</v>
      </c>
      <c r="U138" s="350">
        <v>609303</v>
      </c>
      <c r="V138" s="351">
        <v>44130</v>
      </c>
      <c r="W138" s="365">
        <v>773081</v>
      </c>
      <c r="X138" s="384">
        <v>44155</v>
      </c>
      <c r="Y138" s="367">
        <v>729555</v>
      </c>
      <c r="Z138" s="366">
        <v>44183</v>
      </c>
    </row>
    <row r="139" spans="1:26" ht="15">
      <c r="A139" s="339"/>
      <c r="B139" s="253" t="s">
        <v>45</v>
      </c>
      <c r="C139" s="254">
        <v>1205144</v>
      </c>
      <c r="D139" s="280">
        <v>43845</v>
      </c>
      <c r="E139" s="355">
        <v>1187107</v>
      </c>
      <c r="F139" s="289">
        <v>43881</v>
      </c>
      <c r="G139" s="306">
        <v>1214559</v>
      </c>
      <c r="H139" s="368">
        <v>43893</v>
      </c>
      <c r="I139" s="355">
        <v>1188214</v>
      </c>
      <c r="J139" s="361">
        <v>43948</v>
      </c>
      <c r="K139" s="254">
        <v>1404190</v>
      </c>
      <c r="L139" s="280">
        <v>43969</v>
      </c>
      <c r="M139" s="355">
        <v>1184444</v>
      </c>
      <c r="N139" s="361">
        <v>44005</v>
      </c>
      <c r="O139" s="254">
        <v>1179563</v>
      </c>
      <c r="P139" s="280">
        <v>44020</v>
      </c>
      <c r="Q139" s="355">
        <v>1159645</v>
      </c>
      <c r="R139" s="361">
        <v>44056</v>
      </c>
      <c r="S139" s="254">
        <v>1185710</v>
      </c>
      <c r="T139" s="280">
        <v>44090</v>
      </c>
      <c r="U139" s="350">
        <v>1176228</v>
      </c>
      <c r="V139" s="351">
        <v>44105</v>
      </c>
      <c r="W139" s="365">
        <v>1163549</v>
      </c>
      <c r="X139" s="384">
        <v>44137</v>
      </c>
      <c r="Y139" s="367">
        <v>1178802</v>
      </c>
      <c r="Z139" s="366">
        <v>44175</v>
      </c>
    </row>
    <row r="140" spans="1:26" ht="15">
      <c r="A140" s="339"/>
      <c r="B140" s="253" t="s">
        <v>46</v>
      </c>
      <c r="C140" s="254">
        <v>1915604</v>
      </c>
      <c r="D140" s="280">
        <v>43857</v>
      </c>
      <c r="E140" s="355">
        <v>1663193</v>
      </c>
      <c r="F140" s="289">
        <v>43879</v>
      </c>
      <c r="G140" s="306">
        <v>1778531</v>
      </c>
      <c r="H140" s="368">
        <v>43908</v>
      </c>
      <c r="I140" s="355">
        <v>1604000</v>
      </c>
      <c r="J140" s="361">
        <v>43923</v>
      </c>
      <c r="K140" s="254">
        <v>1969524</v>
      </c>
      <c r="L140" s="280">
        <v>43969</v>
      </c>
      <c r="M140" s="355">
        <v>1599375</v>
      </c>
      <c r="N140" s="361">
        <v>44011</v>
      </c>
      <c r="O140" s="254">
        <v>1602008</v>
      </c>
      <c r="P140" s="280">
        <v>44013</v>
      </c>
      <c r="Q140" s="355">
        <v>1616415</v>
      </c>
      <c r="R140" s="361">
        <v>44056</v>
      </c>
      <c r="S140" s="254">
        <v>1493000</v>
      </c>
      <c r="T140" s="364">
        <v>44089</v>
      </c>
      <c r="U140" s="350">
        <v>2257604</v>
      </c>
      <c r="V140" s="351">
        <v>44133</v>
      </c>
      <c r="W140" s="365">
        <v>2271851</v>
      </c>
      <c r="X140" s="384">
        <v>44147</v>
      </c>
      <c r="Y140" s="367">
        <v>2280183</v>
      </c>
      <c r="Z140" s="366">
        <v>44194</v>
      </c>
    </row>
    <row r="141" spans="1:26" ht="15">
      <c r="A141" s="339"/>
      <c r="B141" s="257" t="s">
        <v>5</v>
      </c>
      <c r="C141" s="254">
        <v>3616482</v>
      </c>
      <c r="D141" s="280">
        <v>43846</v>
      </c>
      <c r="E141" s="355">
        <v>3343038</v>
      </c>
      <c r="F141" s="289">
        <v>43867</v>
      </c>
      <c r="G141" s="254">
        <v>4784427</v>
      </c>
      <c r="H141" s="280">
        <v>43906</v>
      </c>
      <c r="I141" s="355">
        <v>4109351</v>
      </c>
      <c r="J141" s="361">
        <v>43935</v>
      </c>
      <c r="K141" s="254">
        <v>6740793</v>
      </c>
      <c r="L141" s="280">
        <v>43970</v>
      </c>
      <c r="M141" s="355">
        <v>7320912</v>
      </c>
      <c r="N141" s="361">
        <v>44011</v>
      </c>
      <c r="O141" s="254">
        <v>21290359</v>
      </c>
      <c r="P141" s="280">
        <v>44043</v>
      </c>
      <c r="Q141" s="355">
        <v>30353011</v>
      </c>
      <c r="R141" s="361">
        <v>44050</v>
      </c>
      <c r="S141" s="254">
        <v>8974147</v>
      </c>
      <c r="T141" s="280">
        <v>44075</v>
      </c>
      <c r="U141" s="350">
        <v>23650609</v>
      </c>
      <c r="V141" s="351" t="s">
        <v>54</v>
      </c>
      <c r="W141" s="367">
        <v>29952966</v>
      </c>
      <c r="X141" s="384">
        <v>44147</v>
      </c>
      <c r="Y141" s="367">
        <v>29243183</v>
      </c>
      <c r="Z141" s="366">
        <v>44167</v>
      </c>
    </row>
    <row r="142" spans="1:26" ht="15">
      <c r="A142" s="345"/>
      <c r="B142" s="345"/>
      <c r="C142" s="356"/>
      <c r="D142" s="359"/>
      <c r="F142" s="346"/>
      <c r="G142" s="348"/>
      <c r="H142" s="349"/>
      <c r="J142" s="362"/>
      <c r="K142" s="307"/>
      <c r="L142" s="308"/>
      <c r="M142" s="169"/>
      <c r="N142" s="362"/>
      <c r="O142" s="307"/>
      <c r="P142" s="308"/>
      <c r="Q142" s="169"/>
      <c r="R142" s="362"/>
      <c r="S142" s="307"/>
      <c r="T142" s="308"/>
      <c r="U142" s="350"/>
      <c r="V142" s="351"/>
      <c r="W142" s="386"/>
      <c r="X142" s="382"/>
      <c r="Y142" s="274"/>
      <c r="Z142" s="368"/>
    </row>
    <row r="143" spans="1:26" ht="15">
      <c r="A143" s="339" t="s">
        <v>34</v>
      </c>
      <c r="B143" s="293" t="s">
        <v>44</v>
      </c>
      <c r="C143" s="254">
        <v>1418332</v>
      </c>
      <c r="D143" s="280">
        <v>43839</v>
      </c>
      <c r="E143" s="355">
        <v>1448440</v>
      </c>
      <c r="F143" s="289">
        <v>43868</v>
      </c>
      <c r="G143" s="306">
        <v>1123666</v>
      </c>
      <c r="H143" s="368">
        <v>43908</v>
      </c>
      <c r="I143" s="355">
        <v>1982839</v>
      </c>
      <c r="J143" s="361">
        <v>43945</v>
      </c>
      <c r="K143" s="274">
        <v>1050101</v>
      </c>
      <c r="L143" s="368">
        <v>43980</v>
      </c>
      <c r="M143" s="355">
        <v>1016099</v>
      </c>
      <c r="N143" s="361">
        <v>44004</v>
      </c>
      <c r="O143" s="254">
        <v>893048</v>
      </c>
      <c r="P143" s="280">
        <v>44018</v>
      </c>
      <c r="Q143" s="355">
        <v>939227</v>
      </c>
      <c r="R143" s="361">
        <v>44068</v>
      </c>
      <c r="S143" s="274">
        <v>946083</v>
      </c>
      <c r="T143" s="368">
        <v>44095</v>
      </c>
      <c r="U143" s="350">
        <v>850197</v>
      </c>
      <c r="V143" s="351">
        <v>44130</v>
      </c>
      <c r="W143" s="365">
        <v>927232</v>
      </c>
      <c r="X143" s="384">
        <v>44145</v>
      </c>
      <c r="Y143" s="367">
        <v>983998</v>
      </c>
      <c r="Z143" s="366">
        <v>44181</v>
      </c>
    </row>
    <row r="144" spans="1:26" ht="15">
      <c r="A144" s="339"/>
      <c r="B144" s="253" t="s">
        <v>45</v>
      </c>
      <c r="C144" s="254">
        <v>2502281</v>
      </c>
      <c r="D144" s="280">
        <v>43861</v>
      </c>
      <c r="E144" s="355">
        <v>2673748</v>
      </c>
      <c r="F144" s="289">
        <v>43865</v>
      </c>
      <c r="G144" s="306">
        <v>2635267</v>
      </c>
      <c r="H144" s="368">
        <v>43896</v>
      </c>
      <c r="I144" s="355">
        <v>3183029</v>
      </c>
      <c r="J144" s="361">
        <v>43945</v>
      </c>
      <c r="K144" s="254">
        <v>2666420</v>
      </c>
      <c r="L144" s="280">
        <v>43966</v>
      </c>
      <c r="M144" s="355">
        <v>2124990</v>
      </c>
      <c r="N144" s="361">
        <v>44004</v>
      </c>
      <c r="O144" s="254">
        <v>2096415</v>
      </c>
      <c r="P144" s="280">
        <v>44032</v>
      </c>
      <c r="Q144" s="355">
        <v>2038346</v>
      </c>
      <c r="R144" s="361">
        <v>44061</v>
      </c>
      <c r="S144" s="254">
        <v>2003243</v>
      </c>
      <c r="T144" s="280">
        <v>44104</v>
      </c>
      <c r="U144" s="350">
        <v>2114558</v>
      </c>
      <c r="V144" s="351">
        <v>44133</v>
      </c>
      <c r="W144" s="365">
        <v>2221422</v>
      </c>
      <c r="X144" s="384">
        <v>44138</v>
      </c>
      <c r="Y144" s="367">
        <v>2536303</v>
      </c>
      <c r="Z144" s="366">
        <v>44195</v>
      </c>
    </row>
    <row r="145" spans="1:26" ht="15">
      <c r="A145" s="339"/>
      <c r="B145" s="253" t="s">
        <v>46</v>
      </c>
      <c r="C145" s="254">
        <v>3775540</v>
      </c>
      <c r="D145" s="280">
        <v>43839</v>
      </c>
      <c r="E145" s="355">
        <v>3731000</v>
      </c>
      <c r="F145" s="289">
        <v>43882</v>
      </c>
      <c r="G145" s="306">
        <v>3761696</v>
      </c>
      <c r="H145" s="368">
        <v>43894</v>
      </c>
      <c r="I145" s="355">
        <v>3737979</v>
      </c>
      <c r="J145" s="361">
        <v>43945</v>
      </c>
      <c r="K145" s="254">
        <v>3555159</v>
      </c>
      <c r="L145" s="280">
        <v>43969</v>
      </c>
      <c r="M145" s="355">
        <v>3410886</v>
      </c>
      <c r="N145" s="361">
        <v>44004</v>
      </c>
      <c r="O145" s="254">
        <v>3121834</v>
      </c>
      <c r="P145" s="280">
        <v>44018</v>
      </c>
      <c r="Q145" s="355">
        <v>3089812</v>
      </c>
      <c r="R145" s="361">
        <v>44047</v>
      </c>
      <c r="S145" s="254">
        <v>3119031</v>
      </c>
      <c r="T145" s="280">
        <v>44104</v>
      </c>
      <c r="U145" s="350">
        <v>3273574</v>
      </c>
      <c r="V145" s="351">
        <v>44123</v>
      </c>
      <c r="W145" s="365">
        <v>3276000</v>
      </c>
      <c r="X145" s="384">
        <v>44139</v>
      </c>
      <c r="Y145" s="367">
        <v>3480000</v>
      </c>
      <c r="Z145" s="366">
        <v>44195</v>
      </c>
    </row>
    <row r="146" spans="1:26" ht="15">
      <c r="A146" s="339"/>
      <c r="B146" s="257" t="s">
        <v>5</v>
      </c>
      <c r="C146" s="254">
        <v>4346254772</v>
      </c>
      <c r="D146" s="280">
        <v>43859</v>
      </c>
      <c r="E146" s="355">
        <v>3940155711</v>
      </c>
      <c r="F146" s="289">
        <v>43864</v>
      </c>
      <c r="G146" s="254">
        <v>2728300037</v>
      </c>
      <c r="H146" s="280">
        <v>43914</v>
      </c>
      <c r="I146" s="355">
        <v>2902147235</v>
      </c>
      <c r="J146" s="361">
        <v>43950</v>
      </c>
      <c r="K146" s="254">
        <v>3060043433</v>
      </c>
      <c r="L146" s="368">
        <v>43970</v>
      </c>
      <c r="M146" s="355">
        <v>3226126950</v>
      </c>
      <c r="N146" s="361">
        <v>43986</v>
      </c>
      <c r="O146" s="254">
        <v>2253814062</v>
      </c>
      <c r="P146" s="280">
        <v>44033</v>
      </c>
      <c r="Q146" s="355">
        <v>2499953521</v>
      </c>
      <c r="R146" s="361">
        <v>44056</v>
      </c>
      <c r="S146" s="254">
        <v>1987832435</v>
      </c>
      <c r="T146" s="280">
        <v>44076</v>
      </c>
      <c r="U146" s="350">
        <v>1973832082</v>
      </c>
      <c r="V146" s="351">
        <v>44126</v>
      </c>
      <c r="W146" s="367">
        <v>2932813668</v>
      </c>
      <c r="X146" s="384">
        <v>44147</v>
      </c>
      <c r="Y146" s="367">
        <v>2831777097</v>
      </c>
      <c r="Z146" s="366">
        <v>44194</v>
      </c>
    </row>
    <row r="147" spans="1:26" ht="15">
      <c r="A147" s="345"/>
      <c r="B147" s="345"/>
      <c r="C147" s="307"/>
      <c r="D147" s="308"/>
      <c r="F147" s="308"/>
      <c r="G147" s="307"/>
      <c r="H147" s="308"/>
      <c r="J147" s="362"/>
      <c r="K147" s="307"/>
      <c r="L147" s="308"/>
      <c r="M147" s="169"/>
      <c r="N147" s="362"/>
      <c r="O147" s="307"/>
      <c r="P147" s="308"/>
      <c r="Q147" s="169"/>
      <c r="R147" s="362"/>
      <c r="S147" s="307"/>
      <c r="T147" s="308"/>
      <c r="U147" s="350"/>
      <c r="V147" s="351"/>
      <c r="W147" s="386"/>
      <c r="X147" s="382"/>
      <c r="Y147" s="274"/>
      <c r="Z147" s="368"/>
    </row>
    <row r="148" spans="1:26" ht="15">
      <c r="A148" s="339" t="s">
        <v>35</v>
      </c>
      <c r="B148" s="293" t="s">
        <v>44</v>
      </c>
      <c r="C148" s="254">
        <v>705295</v>
      </c>
      <c r="D148" s="280">
        <v>43845</v>
      </c>
      <c r="E148" s="355">
        <v>714559</v>
      </c>
      <c r="F148" s="289">
        <v>43881</v>
      </c>
      <c r="G148" s="306">
        <v>818654</v>
      </c>
      <c r="H148" s="368">
        <v>43913</v>
      </c>
      <c r="I148" s="355">
        <v>845789</v>
      </c>
      <c r="J148" s="361">
        <v>43935</v>
      </c>
      <c r="K148" s="274">
        <v>721318</v>
      </c>
      <c r="L148" s="368">
        <v>43969</v>
      </c>
      <c r="M148" s="355">
        <v>718135</v>
      </c>
      <c r="N148" s="361">
        <v>43984</v>
      </c>
      <c r="O148" s="254">
        <v>702507</v>
      </c>
      <c r="P148" s="280">
        <v>44042</v>
      </c>
      <c r="Q148" s="355">
        <v>836291</v>
      </c>
      <c r="R148" s="361">
        <v>44056</v>
      </c>
      <c r="S148" s="274">
        <v>631524</v>
      </c>
      <c r="T148" s="368">
        <v>44088</v>
      </c>
      <c r="U148" s="350">
        <v>609187</v>
      </c>
      <c r="V148" s="351">
        <v>44130</v>
      </c>
      <c r="W148" s="365">
        <v>773086</v>
      </c>
      <c r="X148" s="384">
        <v>44155</v>
      </c>
      <c r="Y148" s="367">
        <v>729618</v>
      </c>
      <c r="Z148" s="366">
        <v>44183</v>
      </c>
    </row>
    <row r="149" spans="1:26" ht="15">
      <c r="A149" s="339"/>
      <c r="B149" s="253" t="s">
        <v>45</v>
      </c>
      <c r="C149" s="254">
        <v>1205218</v>
      </c>
      <c r="D149" s="280">
        <v>43845</v>
      </c>
      <c r="E149" s="355">
        <v>1187258</v>
      </c>
      <c r="F149" s="289">
        <v>43881</v>
      </c>
      <c r="G149" s="306">
        <v>1243888</v>
      </c>
      <c r="H149" s="368">
        <v>43907</v>
      </c>
      <c r="I149" s="355">
        <v>1188220</v>
      </c>
      <c r="J149" s="361">
        <v>43948</v>
      </c>
      <c r="K149" s="254">
        <v>1766630</v>
      </c>
      <c r="L149" s="280">
        <v>43969</v>
      </c>
      <c r="M149" s="355">
        <v>1184488</v>
      </c>
      <c r="N149" s="361">
        <v>44005</v>
      </c>
      <c r="O149" s="254">
        <v>1752842</v>
      </c>
      <c r="P149" s="280">
        <v>44042</v>
      </c>
      <c r="Q149" s="355">
        <v>1159557</v>
      </c>
      <c r="R149" s="361">
        <v>44056</v>
      </c>
      <c r="S149" s="254">
        <v>1185811</v>
      </c>
      <c r="T149" s="280">
        <v>44090</v>
      </c>
      <c r="U149" s="350">
        <v>1391039</v>
      </c>
      <c r="V149" s="351">
        <v>44130</v>
      </c>
      <c r="W149" s="365">
        <v>1163420</v>
      </c>
      <c r="X149" s="384">
        <v>44137</v>
      </c>
      <c r="Y149" s="367">
        <v>1178969</v>
      </c>
      <c r="Z149" s="366">
        <v>44175</v>
      </c>
    </row>
    <row r="150" spans="1:26" ht="15">
      <c r="A150" s="339"/>
      <c r="B150" s="253" t="s">
        <v>46</v>
      </c>
      <c r="C150" s="254">
        <v>1672333</v>
      </c>
      <c r="D150" s="280">
        <v>43838</v>
      </c>
      <c r="E150" s="355">
        <v>1616821</v>
      </c>
      <c r="F150" s="289">
        <v>43881</v>
      </c>
      <c r="G150" s="306">
        <v>2926000</v>
      </c>
      <c r="H150" s="368">
        <v>43907</v>
      </c>
      <c r="I150" s="355">
        <v>1610409</v>
      </c>
      <c r="J150" s="361">
        <v>43923</v>
      </c>
      <c r="K150" s="254">
        <v>1944251</v>
      </c>
      <c r="L150" s="280">
        <v>43969</v>
      </c>
      <c r="M150" s="355">
        <v>1599371</v>
      </c>
      <c r="N150" s="361">
        <v>44011</v>
      </c>
      <c r="O150" s="254">
        <v>2914457</v>
      </c>
      <c r="P150" s="280">
        <v>44042</v>
      </c>
      <c r="Q150" s="355">
        <v>1617607</v>
      </c>
      <c r="R150" s="361">
        <v>44056</v>
      </c>
      <c r="S150" s="331">
        <v>1590000</v>
      </c>
      <c r="T150" s="280">
        <v>44104</v>
      </c>
      <c r="U150" s="350">
        <v>2222141</v>
      </c>
      <c r="V150" s="351">
        <v>44133</v>
      </c>
      <c r="W150" s="365">
        <v>2343380</v>
      </c>
      <c r="X150" s="384">
        <v>44147</v>
      </c>
      <c r="Y150" s="367">
        <v>2280684</v>
      </c>
      <c r="Z150" s="366">
        <v>44194</v>
      </c>
    </row>
    <row r="151" spans="1:26" ht="15">
      <c r="A151" s="339"/>
      <c r="B151" s="257" t="s">
        <v>5</v>
      </c>
      <c r="C151" s="254">
        <v>1218341</v>
      </c>
      <c r="D151" s="280">
        <v>43859</v>
      </c>
      <c r="E151" s="355">
        <v>1318611</v>
      </c>
      <c r="F151" s="289">
        <v>43881</v>
      </c>
      <c r="G151" s="254">
        <v>2930078</v>
      </c>
      <c r="H151" s="280">
        <v>43906</v>
      </c>
      <c r="I151" s="355">
        <v>1430621</v>
      </c>
      <c r="J151" s="361">
        <v>43935</v>
      </c>
      <c r="K151" s="254">
        <v>1227417</v>
      </c>
      <c r="L151" s="280">
        <v>43969</v>
      </c>
      <c r="M151" s="355">
        <v>1141610</v>
      </c>
      <c r="N151" s="361">
        <v>43984</v>
      </c>
      <c r="O151" s="254">
        <v>1416287</v>
      </c>
      <c r="P151" s="280">
        <v>44020</v>
      </c>
      <c r="Q151" s="355">
        <v>1366410</v>
      </c>
      <c r="R151" s="361">
        <v>44049</v>
      </c>
      <c r="S151" s="254">
        <v>941704</v>
      </c>
      <c r="T151" s="280">
        <v>44088</v>
      </c>
      <c r="U151" s="350">
        <v>1103650</v>
      </c>
      <c r="V151" s="351">
        <v>44130</v>
      </c>
      <c r="W151" s="367">
        <v>1342193</v>
      </c>
      <c r="X151" s="384">
        <v>44155</v>
      </c>
      <c r="Y151" s="367">
        <v>1336167</v>
      </c>
      <c r="Z151" s="366">
        <v>44183</v>
      </c>
    </row>
    <row r="152" spans="1:26" ht="15">
      <c r="A152" s="345"/>
      <c r="B152" s="345"/>
      <c r="C152" s="307"/>
      <c r="D152" s="308"/>
      <c r="F152" s="308"/>
      <c r="G152" s="307"/>
      <c r="H152" s="308"/>
      <c r="J152" s="362"/>
      <c r="K152" s="307"/>
      <c r="L152" s="308"/>
      <c r="M152" s="169"/>
      <c r="N152" s="362"/>
      <c r="O152" s="307"/>
      <c r="P152" s="308"/>
      <c r="Q152" s="169"/>
      <c r="R152" s="362"/>
      <c r="S152" s="307"/>
      <c r="T152" s="308"/>
      <c r="U152" s="350"/>
      <c r="V152" s="351"/>
      <c r="W152" s="386"/>
      <c r="X152" s="382"/>
      <c r="Y152" s="274"/>
      <c r="Z152" s="368"/>
    </row>
    <row r="153" spans="1:26" ht="15">
      <c r="A153" s="339" t="s">
        <v>36</v>
      </c>
      <c r="B153" s="293" t="s">
        <v>44</v>
      </c>
      <c r="C153" s="254">
        <v>1192726</v>
      </c>
      <c r="D153" s="280">
        <v>43854</v>
      </c>
      <c r="E153" s="355">
        <v>1259375</v>
      </c>
      <c r="F153" s="289">
        <v>43868</v>
      </c>
      <c r="G153" s="306">
        <v>1462306</v>
      </c>
      <c r="H153" s="368">
        <v>43916</v>
      </c>
      <c r="I153" s="355">
        <v>1481511</v>
      </c>
      <c r="J153" s="361">
        <v>43951</v>
      </c>
      <c r="K153" s="274">
        <v>1394383</v>
      </c>
      <c r="L153" s="368">
        <v>43979</v>
      </c>
      <c r="M153" s="355">
        <v>1337476</v>
      </c>
      <c r="N153" s="361">
        <v>43992</v>
      </c>
      <c r="O153" s="254">
        <v>1327255</v>
      </c>
      <c r="P153" s="280">
        <v>44034</v>
      </c>
      <c r="Q153" s="355">
        <v>1304169</v>
      </c>
      <c r="R153" s="361">
        <v>44063</v>
      </c>
      <c r="S153" s="274">
        <v>1402658</v>
      </c>
      <c r="T153" s="368">
        <v>44089</v>
      </c>
      <c r="U153" s="350">
        <v>1361706</v>
      </c>
      <c r="V153" s="351">
        <v>44134</v>
      </c>
      <c r="W153" s="365">
        <v>1266285</v>
      </c>
      <c r="X153" s="384">
        <v>44148</v>
      </c>
      <c r="Y153" s="367">
        <v>1310630</v>
      </c>
      <c r="Z153" s="366">
        <v>44169</v>
      </c>
    </row>
    <row r="154" spans="1:26" ht="15">
      <c r="A154" s="339"/>
      <c r="B154" s="253" t="s">
        <v>45</v>
      </c>
      <c r="C154" s="254">
        <v>2422590</v>
      </c>
      <c r="D154" s="280">
        <v>43832</v>
      </c>
      <c r="E154" s="355">
        <v>2536469</v>
      </c>
      <c r="F154" s="289">
        <v>43886</v>
      </c>
      <c r="G154" s="306">
        <v>2505896</v>
      </c>
      <c r="H154" s="368">
        <v>43908</v>
      </c>
      <c r="I154" s="355">
        <v>2395460</v>
      </c>
      <c r="J154" s="361">
        <v>43927</v>
      </c>
      <c r="K154" s="254">
        <v>2392338</v>
      </c>
      <c r="L154" s="280">
        <v>43978</v>
      </c>
      <c r="M154" s="355">
        <v>2375354</v>
      </c>
      <c r="N154" s="361">
        <v>43990</v>
      </c>
      <c r="O154" s="254">
        <v>2038526</v>
      </c>
      <c r="P154" s="280">
        <v>44042</v>
      </c>
      <c r="Q154" s="355">
        <v>2197456</v>
      </c>
      <c r="R154" s="361">
        <v>44053</v>
      </c>
      <c r="S154" s="254">
        <v>2075055</v>
      </c>
      <c r="T154" s="280">
        <v>44083</v>
      </c>
      <c r="U154" s="350">
        <v>2128100</v>
      </c>
      <c r="V154" s="351">
        <v>44105</v>
      </c>
      <c r="W154" s="365">
        <v>1986015</v>
      </c>
      <c r="X154" s="384">
        <v>44137</v>
      </c>
      <c r="Y154" s="367">
        <v>2044910</v>
      </c>
      <c r="Z154" s="366">
        <v>44166</v>
      </c>
    </row>
    <row r="155" spans="1:26" ht="15">
      <c r="A155" s="339"/>
      <c r="B155" s="253" t="s">
        <v>46</v>
      </c>
      <c r="C155" s="254">
        <v>3396000</v>
      </c>
      <c r="D155" s="280">
        <v>43838</v>
      </c>
      <c r="E155" s="355">
        <v>3420304</v>
      </c>
      <c r="F155" s="289">
        <v>43885</v>
      </c>
      <c r="G155" s="306">
        <v>3615568</v>
      </c>
      <c r="H155" s="368">
        <v>43908</v>
      </c>
      <c r="I155" s="355">
        <v>3223000</v>
      </c>
      <c r="J155" s="361">
        <v>43948</v>
      </c>
      <c r="K155" s="254">
        <v>3314133</v>
      </c>
      <c r="L155" s="280">
        <v>43980</v>
      </c>
      <c r="M155" s="355">
        <v>3200074</v>
      </c>
      <c r="N155" s="361">
        <v>43983</v>
      </c>
      <c r="O155" s="254">
        <v>2927000</v>
      </c>
      <c r="P155" s="280">
        <v>44027</v>
      </c>
      <c r="Q155" s="355">
        <v>2874926</v>
      </c>
      <c r="R155" s="361">
        <v>44067</v>
      </c>
      <c r="S155" s="254">
        <v>3179437</v>
      </c>
      <c r="T155" s="280">
        <v>44089</v>
      </c>
      <c r="U155" s="350">
        <v>2992000</v>
      </c>
      <c r="V155" s="351">
        <v>44120</v>
      </c>
      <c r="W155" s="365">
        <v>2981687</v>
      </c>
      <c r="X155" s="384">
        <v>44158</v>
      </c>
      <c r="Y155" s="367">
        <v>2749000</v>
      </c>
      <c r="Z155" s="366">
        <v>44196</v>
      </c>
    </row>
    <row r="156" spans="1:26" ht="15">
      <c r="A156" s="339"/>
      <c r="B156" s="257" t="s">
        <v>5</v>
      </c>
      <c r="C156" s="254">
        <v>1540278077</v>
      </c>
      <c r="D156" s="280">
        <v>43861</v>
      </c>
      <c r="E156" s="355">
        <v>1529096986</v>
      </c>
      <c r="F156" s="289">
        <v>43867</v>
      </c>
      <c r="G156" s="254">
        <v>2008667401</v>
      </c>
      <c r="H156" s="280">
        <v>43914</v>
      </c>
      <c r="I156" s="355">
        <v>2169213687</v>
      </c>
      <c r="J156" s="361">
        <v>43927</v>
      </c>
      <c r="K156" s="254">
        <v>1869243701</v>
      </c>
      <c r="L156" s="280">
        <v>43970</v>
      </c>
      <c r="M156" s="355">
        <v>2228889409</v>
      </c>
      <c r="N156" s="361">
        <v>43987</v>
      </c>
      <c r="O156" s="254">
        <v>2326701367</v>
      </c>
      <c r="P156" s="280">
        <v>44033</v>
      </c>
      <c r="Q156" s="355">
        <v>2315665519</v>
      </c>
      <c r="R156" s="361">
        <v>44050</v>
      </c>
      <c r="S156" s="254">
        <v>1846424877</v>
      </c>
      <c r="T156" s="280">
        <v>44076</v>
      </c>
      <c r="U156" s="350">
        <v>1842819401</v>
      </c>
      <c r="V156" s="351">
        <v>44112</v>
      </c>
      <c r="W156" s="367">
        <v>1731992342</v>
      </c>
      <c r="X156" s="384">
        <v>44147</v>
      </c>
      <c r="Y156" s="367">
        <v>1708678942</v>
      </c>
      <c r="Z156" s="366">
        <v>44194</v>
      </c>
    </row>
    <row r="157" spans="1:26" ht="15">
      <c r="A157" s="345"/>
      <c r="B157" s="345"/>
      <c r="C157" s="356"/>
      <c r="D157" s="359"/>
      <c r="F157" s="346"/>
      <c r="G157" s="348"/>
      <c r="H157" s="349"/>
      <c r="J157" s="362"/>
      <c r="K157" s="348"/>
      <c r="L157" s="349"/>
      <c r="M157" s="169"/>
      <c r="N157" s="362"/>
      <c r="O157" s="348"/>
      <c r="P157" s="349"/>
      <c r="Q157" s="169"/>
      <c r="R157" s="362"/>
      <c r="S157" s="348"/>
      <c r="T157" s="349"/>
      <c r="U157" s="350"/>
      <c r="V157" s="351"/>
      <c r="W157" s="386"/>
      <c r="X157" s="382"/>
      <c r="Y157" s="274"/>
      <c r="Z157" s="368"/>
    </row>
    <row r="158" spans="1:26" ht="15">
      <c r="A158" s="339" t="s">
        <v>37</v>
      </c>
      <c r="B158" s="293" t="s">
        <v>44</v>
      </c>
      <c r="C158" s="254">
        <v>711084</v>
      </c>
      <c r="D158" s="280">
        <v>43845</v>
      </c>
      <c r="E158" s="355">
        <v>649885</v>
      </c>
      <c r="F158" s="289">
        <v>43867</v>
      </c>
      <c r="G158" s="306">
        <v>829989</v>
      </c>
      <c r="H158" s="368">
        <v>43908</v>
      </c>
      <c r="I158" s="355">
        <v>806507</v>
      </c>
      <c r="J158" s="361">
        <v>43927</v>
      </c>
      <c r="K158" s="306">
        <v>743730</v>
      </c>
      <c r="L158" s="368">
        <v>43956</v>
      </c>
      <c r="M158" s="355">
        <v>856764</v>
      </c>
      <c r="N158" s="361">
        <v>43994</v>
      </c>
      <c r="O158" s="254">
        <v>786169</v>
      </c>
      <c r="P158" s="280">
        <v>44042</v>
      </c>
      <c r="Q158" s="355">
        <v>612684</v>
      </c>
      <c r="R158" s="361">
        <v>44049</v>
      </c>
      <c r="S158" s="274">
        <v>661270</v>
      </c>
      <c r="T158" s="368">
        <v>44088</v>
      </c>
      <c r="U158" s="350">
        <v>757285</v>
      </c>
      <c r="V158" s="351">
        <v>44119</v>
      </c>
      <c r="W158" s="365">
        <v>688942</v>
      </c>
      <c r="X158" s="384">
        <v>44140</v>
      </c>
      <c r="Y158" s="367">
        <v>718980</v>
      </c>
      <c r="Z158" s="366">
        <v>44169</v>
      </c>
    </row>
    <row r="159" spans="1:26" ht="15">
      <c r="A159" s="339"/>
      <c r="B159" s="253" t="s">
        <v>45</v>
      </c>
      <c r="C159" s="254">
        <v>1251297</v>
      </c>
      <c r="D159" s="280">
        <v>43846</v>
      </c>
      <c r="E159" s="355">
        <v>1576787</v>
      </c>
      <c r="F159" s="289">
        <v>43867</v>
      </c>
      <c r="G159" s="306">
        <v>1586445</v>
      </c>
      <c r="H159" s="368">
        <v>43909</v>
      </c>
      <c r="I159" s="355">
        <v>1221800</v>
      </c>
      <c r="J159" s="361">
        <v>43950</v>
      </c>
      <c r="K159" s="306">
        <v>1339797</v>
      </c>
      <c r="L159" s="368">
        <v>43956</v>
      </c>
      <c r="M159" s="355">
        <v>1218641</v>
      </c>
      <c r="N159" s="361">
        <v>43999</v>
      </c>
      <c r="O159" s="254">
        <v>1207021</v>
      </c>
      <c r="P159" s="280">
        <v>44042</v>
      </c>
      <c r="Q159" s="355">
        <v>1206262</v>
      </c>
      <c r="R159" s="361">
        <v>44056</v>
      </c>
      <c r="S159" s="254">
        <v>2020540</v>
      </c>
      <c r="T159" s="280">
        <v>44097</v>
      </c>
      <c r="U159" s="350">
        <v>1214719</v>
      </c>
      <c r="V159" s="351">
        <v>44132</v>
      </c>
      <c r="W159" s="365">
        <v>1181362</v>
      </c>
      <c r="X159" s="384">
        <v>44160</v>
      </c>
      <c r="Y159" s="367">
        <v>1156945</v>
      </c>
      <c r="Z159" s="366">
        <v>44175</v>
      </c>
    </row>
    <row r="160" spans="1:26" ht="15">
      <c r="A160" s="339"/>
      <c r="B160" s="253" t="s">
        <v>46</v>
      </c>
      <c r="C160" s="254">
        <v>1695817</v>
      </c>
      <c r="D160" s="280">
        <v>43840</v>
      </c>
      <c r="E160" s="355">
        <v>2016287</v>
      </c>
      <c r="F160" s="289">
        <v>43867</v>
      </c>
      <c r="G160" s="306">
        <v>5084822</v>
      </c>
      <c r="H160" s="368">
        <v>43908</v>
      </c>
      <c r="I160" s="355">
        <v>1738000</v>
      </c>
      <c r="J160" s="361">
        <v>43937</v>
      </c>
      <c r="K160" s="306">
        <v>3056000</v>
      </c>
      <c r="L160" s="368">
        <v>43956</v>
      </c>
      <c r="M160" s="355">
        <v>1654000</v>
      </c>
      <c r="N160" s="361">
        <v>44006</v>
      </c>
      <c r="O160" s="254">
        <v>2002115</v>
      </c>
      <c r="P160" s="280">
        <v>44021</v>
      </c>
      <c r="Q160" s="355">
        <v>1970000</v>
      </c>
      <c r="R160" s="361">
        <v>44054</v>
      </c>
      <c r="S160" s="254">
        <v>3079889</v>
      </c>
      <c r="T160" s="280">
        <v>44097</v>
      </c>
      <c r="U160" s="350">
        <v>1631000</v>
      </c>
      <c r="V160" s="351">
        <v>44105</v>
      </c>
      <c r="W160" s="365">
        <v>1887812</v>
      </c>
      <c r="X160" s="384">
        <v>44160</v>
      </c>
      <c r="Y160" s="367">
        <v>1778000</v>
      </c>
      <c r="Z160" s="366">
        <v>44182</v>
      </c>
    </row>
    <row r="161" spans="1:26" ht="15">
      <c r="A161" s="339"/>
      <c r="B161" s="257" t="s">
        <v>5</v>
      </c>
      <c r="C161" s="254">
        <v>1405985</v>
      </c>
      <c r="D161" s="280">
        <v>43860</v>
      </c>
      <c r="E161" s="355">
        <v>1555638</v>
      </c>
      <c r="F161" s="289">
        <v>43867</v>
      </c>
      <c r="G161" s="254">
        <v>3203986</v>
      </c>
      <c r="H161" s="280">
        <v>43902</v>
      </c>
      <c r="I161" s="355">
        <v>1617279</v>
      </c>
      <c r="J161" s="361">
        <v>43922</v>
      </c>
      <c r="K161" s="254">
        <v>1373820</v>
      </c>
      <c r="L161" s="280">
        <v>43956</v>
      </c>
      <c r="M161" s="355">
        <v>1496659</v>
      </c>
      <c r="N161" s="361">
        <v>43994</v>
      </c>
      <c r="O161" s="254">
        <v>1537759</v>
      </c>
      <c r="P161" s="280">
        <v>44020</v>
      </c>
      <c r="Q161" s="355">
        <v>1700040</v>
      </c>
      <c r="R161" s="361">
        <v>44049</v>
      </c>
      <c r="S161" s="254">
        <v>1298704</v>
      </c>
      <c r="T161" s="280">
        <v>44088</v>
      </c>
      <c r="U161" s="350">
        <v>1185032</v>
      </c>
      <c r="V161" s="351">
        <v>44119</v>
      </c>
      <c r="W161" s="367">
        <v>1471644</v>
      </c>
      <c r="X161" s="384">
        <v>44160</v>
      </c>
      <c r="Y161" s="367">
        <v>1561991</v>
      </c>
      <c r="Z161" s="366">
        <v>44169</v>
      </c>
    </row>
    <row r="162" spans="1:26" ht="15">
      <c r="A162" s="345"/>
      <c r="B162" s="345"/>
      <c r="C162" s="307"/>
      <c r="D162" s="308"/>
      <c r="F162" s="308"/>
      <c r="G162" s="307"/>
      <c r="H162" s="308"/>
      <c r="J162" s="362"/>
      <c r="K162" s="307"/>
      <c r="L162" s="308"/>
      <c r="M162" s="169"/>
      <c r="N162" s="362"/>
      <c r="O162" s="307"/>
      <c r="P162" s="308"/>
      <c r="Q162" s="169"/>
      <c r="R162" s="362"/>
      <c r="S162" s="307"/>
      <c r="T162" s="308"/>
      <c r="U162" s="350"/>
      <c r="V162" s="351"/>
      <c r="W162" s="386"/>
      <c r="X162" s="382"/>
      <c r="Y162" s="274"/>
      <c r="Z162" s="368"/>
    </row>
    <row r="163" spans="1:26" ht="15">
      <c r="A163" s="339" t="s">
        <v>38</v>
      </c>
      <c r="B163" s="293" t="s">
        <v>44</v>
      </c>
      <c r="C163" s="254">
        <v>930230</v>
      </c>
      <c r="D163" s="280">
        <v>43839</v>
      </c>
      <c r="E163" s="355">
        <v>1020249</v>
      </c>
      <c r="F163" s="289">
        <v>43868</v>
      </c>
      <c r="G163" s="306">
        <v>1141263</v>
      </c>
      <c r="H163" s="368">
        <v>43916</v>
      </c>
      <c r="I163" s="355">
        <v>1074555</v>
      </c>
      <c r="J163" s="361">
        <v>43951</v>
      </c>
      <c r="K163" s="306">
        <v>1008087</v>
      </c>
      <c r="L163" s="368">
        <v>43979</v>
      </c>
      <c r="M163" s="355">
        <v>904255</v>
      </c>
      <c r="N163" s="361">
        <v>43994</v>
      </c>
      <c r="O163" s="254">
        <v>794510</v>
      </c>
      <c r="P163" s="280">
        <v>44042</v>
      </c>
      <c r="Q163" s="355">
        <v>785742</v>
      </c>
      <c r="R163" s="361">
        <v>44063</v>
      </c>
      <c r="S163" s="274">
        <v>853554</v>
      </c>
      <c r="T163" s="368">
        <v>44098</v>
      </c>
      <c r="U163" s="350">
        <v>939202</v>
      </c>
      <c r="V163" s="351">
        <v>44134</v>
      </c>
      <c r="W163" s="365">
        <v>774133</v>
      </c>
      <c r="X163" s="384">
        <v>44148</v>
      </c>
      <c r="Y163" s="367">
        <v>830118</v>
      </c>
      <c r="Z163" s="366">
        <v>44169</v>
      </c>
    </row>
    <row r="164" spans="1:26" ht="15">
      <c r="A164" s="339"/>
      <c r="B164" s="253" t="s">
        <v>45</v>
      </c>
      <c r="C164" s="254">
        <v>2373026</v>
      </c>
      <c r="D164" s="280">
        <v>43853</v>
      </c>
      <c r="E164" s="355">
        <v>2487042</v>
      </c>
      <c r="F164" s="289">
        <v>43885</v>
      </c>
      <c r="G164" s="306">
        <v>2512507</v>
      </c>
      <c r="H164" s="368">
        <v>43892</v>
      </c>
      <c r="I164" s="355">
        <v>2276948</v>
      </c>
      <c r="J164" s="361">
        <v>43928</v>
      </c>
      <c r="K164" s="306">
        <v>2119110</v>
      </c>
      <c r="L164" s="368">
        <v>43952</v>
      </c>
      <c r="M164" s="355">
        <v>1928973</v>
      </c>
      <c r="N164" s="361">
        <v>43983</v>
      </c>
      <c r="O164" s="254">
        <v>1866898</v>
      </c>
      <c r="P164" s="280">
        <v>44043</v>
      </c>
      <c r="Q164" s="355">
        <v>1835000</v>
      </c>
      <c r="R164" s="361">
        <v>44053</v>
      </c>
      <c r="S164" s="254">
        <v>1921529</v>
      </c>
      <c r="T164" s="280">
        <v>44098</v>
      </c>
      <c r="U164" s="350">
        <v>2132215</v>
      </c>
      <c r="V164" s="351">
        <v>44105</v>
      </c>
      <c r="W164" s="365">
        <v>1784579</v>
      </c>
      <c r="X164" s="384">
        <v>44137</v>
      </c>
      <c r="Y164" s="367">
        <v>1783918</v>
      </c>
      <c r="Z164" s="366">
        <v>44189</v>
      </c>
    </row>
    <row r="165" spans="1:26" ht="15">
      <c r="A165" s="339"/>
      <c r="B165" s="253" t="s">
        <v>46</v>
      </c>
      <c r="C165" s="254">
        <v>3449208</v>
      </c>
      <c r="D165" s="280">
        <v>43851</v>
      </c>
      <c r="E165" s="355">
        <v>3497691</v>
      </c>
      <c r="F165" s="289">
        <v>43871</v>
      </c>
      <c r="G165" s="306">
        <v>3593347</v>
      </c>
      <c r="H165" s="368">
        <v>43899</v>
      </c>
      <c r="I165" s="355">
        <v>3257171</v>
      </c>
      <c r="J165" s="361">
        <v>43942</v>
      </c>
      <c r="K165" s="306">
        <v>3212470</v>
      </c>
      <c r="L165" s="368">
        <v>43957</v>
      </c>
      <c r="M165" s="355">
        <v>3081169</v>
      </c>
      <c r="N165" s="361">
        <v>43985</v>
      </c>
      <c r="O165" s="254">
        <v>2987736</v>
      </c>
      <c r="P165" s="280">
        <v>44034</v>
      </c>
      <c r="Q165" s="355">
        <v>2931820</v>
      </c>
      <c r="R165" s="361">
        <v>44053</v>
      </c>
      <c r="S165" s="254">
        <v>2695117</v>
      </c>
      <c r="T165" s="280">
        <v>44076</v>
      </c>
      <c r="U165" s="350">
        <v>2831665</v>
      </c>
      <c r="V165" s="351">
        <v>44105</v>
      </c>
      <c r="W165" s="365">
        <v>2981818</v>
      </c>
      <c r="X165" s="384">
        <v>44137</v>
      </c>
      <c r="Y165" s="367">
        <v>2759718</v>
      </c>
      <c r="Z165" s="366">
        <v>44186</v>
      </c>
    </row>
    <row r="166" spans="1:26" ht="15">
      <c r="A166" s="339"/>
      <c r="B166" s="257" t="s">
        <v>5</v>
      </c>
      <c r="C166" s="254">
        <v>1326550155</v>
      </c>
      <c r="D166" s="280">
        <v>43861</v>
      </c>
      <c r="E166" s="355">
        <v>1329496317</v>
      </c>
      <c r="F166" s="289">
        <v>43867</v>
      </c>
      <c r="G166" s="254">
        <v>1501147111</v>
      </c>
      <c r="H166" s="280">
        <v>43914</v>
      </c>
      <c r="I166" s="355">
        <v>1476565061</v>
      </c>
      <c r="J166" s="361">
        <v>43945</v>
      </c>
      <c r="K166" s="254">
        <v>1424083885</v>
      </c>
      <c r="L166" s="280">
        <v>43970</v>
      </c>
      <c r="M166" s="355">
        <v>1516375151</v>
      </c>
      <c r="N166" s="361">
        <v>43986</v>
      </c>
      <c r="O166" s="254">
        <v>1283993010</v>
      </c>
      <c r="P166" s="280">
        <v>44033</v>
      </c>
      <c r="Q166" s="355">
        <v>1274216167</v>
      </c>
      <c r="R166" s="361">
        <v>44046</v>
      </c>
      <c r="S166" s="254">
        <v>1006573127</v>
      </c>
      <c r="T166" s="280">
        <v>44075</v>
      </c>
      <c r="U166" s="350">
        <v>1065137772</v>
      </c>
      <c r="V166" s="351">
        <v>44112</v>
      </c>
      <c r="W166" s="367">
        <v>1288040948</v>
      </c>
      <c r="X166" s="384">
        <v>44147</v>
      </c>
      <c r="Y166" s="367">
        <v>1236961381</v>
      </c>
      <c r="Z166" s="366">
        <v>44194</v>
      </c>
    </row>
    <row r="167" spans="1:26" ht="15">
      <c r="A167" s="345"/>
      <c r="B167" s="345"/>
      <c r="C167" s="307"/>
      <c r="D167" s="308"/>
      <c r="F167" s="308"/>
      <c r="G167" s="307"/>
      <c r="H167" s="308"/>
      <c r="J167" s="362"/>
      <c r="K167" s="307"/>
      <c r="L167" s="308"/>
      <c r="M167" s="169"/>
      <c r="N167" s="362"/>
      <c r="O167" s="307"/>
      <c r="P167" s="308"/>
      <c r="Q167" s="169"/>
      <c r="R167" s="362"/>
      <c r="S167" s="307"/>
      <c r="T167" s="308"/>
      <c r="U167" s="350"/>
      <c r="V167" s="351"/>
      <c r="W167" s="386"/>
      <c r="X167" s="382"/>
      <c r="Y167" s="274"/>
      <c r="Z167" s="368"/>
    </row>
    <row r="168" spans="1:26" ht="15">
      <c r="A168" s="339" t="s">
        <v>39</v>
      </c>
      <c r="B168" s="293" t="s">
        <v>44</v>
      </c>
      <c r="C168" s="254">
        <v>711056</v>
      </c>
      <c r="D168" s="280">
        <v>43845</v>
      </c>
      <c r="E168" s="355">
        <v>649683</v>
      </c>
      <c r="F168" s="289">
        <v>43867</v>
      </c>
      <c r="G168" s="306">
        <v>803030</v>
      </c>
      <c r="H168" s="368">
        <v>43908</v>
      </c>
      <c r="I168" s="355">
        <v>806502</v>
      </c>
      <c r="J168" s="361">
        <v>43927</v>
      </c>
      <c r="K168" s="306">
        <v>743732</v>
      </c>
      <c r="L168" s="368">
        <v>43956</v>
      </c>
      <c r="M168" s="355">
        <v>856751</v>
      </c>
      <c r="N168" s="361">
        <v>43994</v>
      </c>
      <c r="O168" s="254">
        <v>786137</v>
      </c>
      <c r="P168" s="280">
        <v>44042</v>
      </c>
      <c r="Q168" s="355">
        <v>612556</v>
      </c>
      <c r="R168" s="361">
        <v>44049</v>
      </c>
      <c r="S168" s="274">
        <v>661224</v>
      </c>
      <c r="T168" s="368">
        <v>44088</v>
      </c>
      <c r="U168" s="350">
        <v>889307</v>
      </c>
      <c r="V168" s="351">
        <v>44119</v>
      </c>
      <c r="W168" s="365">
        <v>689016</v>
      </c>
      <c r="X168" s="384">
        <v>44140</v>
      </c>
      <c r="Y168" s="367">
        <v>718963</v>
      </c>
      <c r="Z168" s="366">
        <v>44169</v>
      </c>
    </row>
    <row r="169" spans="1:26" ht="15">
      <c r="A169" s="339"/>
      <c r="B169" s="253" t="s">
        <v>45</v>
      </c>
      <c r="C169" s="254">
        <v>1251293</v>
      </c>
      <c r="D169" s="280">
        <v>43846</v>
      </c>
      <c r="E169" s="355">
        <v>1235329</v>
      </c>
      <c r="F169" s="289">
        <v>43874</v>
      </c>
      <c r="G169" s="306">
        <v>1494410</v>
      </c>
      <c r="H169" s="368">
        <v>43909</v>
      </c>
      <c r="I169" s="355">
        <v>1221950</v>
      </c>
      <c r="J169" s="361">
        <v>43950</v>
      </c>
      <c r="K169" s="306">
        <v>1204280</v>
      </c>
      <c r="L169" s="368">
        <v>43969</v>
      </c>
      <c r="M169" s="355">
        <v>2250777</v>
      </c>
      <c r="N169" s="361">
        <v>43994</v>
      </c>
      <c r="O169" s="254">
        <v>1206442</v>
      </c>
      <c r="P169" s="280">
        <v>44042</v>
      </c>
      <c r="Q169" s="355">
        <v>1206268</v>
      </c>
      <c r="R169" s="361">
        <v>44056</v>
      </c>
      <c r="S169" s="254">
        <v>1198239</v>
      </c>
      <c r="T169" s="280">
        <v>44090</v>
      </c>
      <c r="U169" s="350">
        <v>1214686</v>
      </c>
      <c r="V169" s="351">
        <v>44132</v>
      </c>
      <c r="W169" s="365">
        <v>1166472</v>
      </c>
      <c r="X169" s="384">
        <v>44139</v>
      </c>
      <c r="Y169" s="367">
        <v>1157091</v>
      </c>
      <c r="Z169" s="366">
        <v>44175</v>
      </c>
    </row>
    <row r="170" spans="1:26" ht="15">
      <c r="A170" s="339"/>
      <c r="B170" s="253" t="s">
        <v>46</v>
      </c>
      <c r="C170" s="254">
        <v>1607000</v>
      </c>
      <c r="D170" s="280">
        <v>43857</v>
      </c>
      <c r="E170" s="355">
        <v>1320104</v>
      </c>
      <c r="F170" s="289">
        <v>43867</v>
      </c>
      <c r="G170" s="306">
        <v>3485232</v>
      </c>
      <c r="H170" s="368">
        <v>43908</v>
      </c>
      <c r="I170" s="355">
        <v>1828058</v>
      </c>
      <c r="J170" s="361">
        <v>43927</v>
      </c>
      <c r="K170" s="306">
        <v>1578000</v>
      </c>
      <c r="L170" s="368">
        <v>43969</v>
      </c>
      <c r="M170" s="355">
        <v>3505120</v>
      </c>
      <c r="N170" s="361">
        <v>43994</v>
      </c>
      <c r="O170" s="254">
        <v>1289357</v>
      </c>
      <c r="P170" s="280">
        <v>44027</v>
      </c>
      <c r="Q170" s="355">
        <v>1302834</v>
      </c>
      <c r="R170" s="361">
        <v>44056</v>
      </c>
      <c r="S170" s="254">
        <v>1270579</v>
      </c>
      <c r="T170" s="280">
        <v>44097</v>
      </c>
      <c r="U170" s="350">
        <v>1286274</v>
      </c>
      <c r="V170" s="351">
        <v>44132</v>
      </c>
      <c r="W170" s="365">
        <v>1411000</v>
      </c>
      <c r="X170" s="384">
        <v>44144</v>
      </c>
      <c r="Y170" s="367">
        <v>1263559</v>
      </c>
      <c r="Z170" s="366">
        <v>44189</v>
      </c>
    </row>
    <row r="171" spans="1:26" ht="15">
      <c r="A171" s="339"/>
      <c r="B171" s="257" t="s">
        <v>5</v>
      </c>
      <c r="C171" s="254">
        <v>1171947</v>
      </c>
      <c r="D171" s="280">
        <v>43859</v>
      </c>
      <c r="E171" s="355">
        <v>1308183</v>
      </c>
      <c r="F171" s="289">
        <v>43867</v>
      </c>
      <c r="G171" s="254">
        <v>2826960</v>
      </c>
      <c r="H171" s="280">
        <v>43902</v>
      </c>
      <c r="I171" s="355">
        <v>1341332</v>
      </c>
      <c r="J171" s="361">
        <v>43927</v>
      </c>
      <c r="K171" s="254">
        <v>1185864</v>
      </c>
      <c r="L171" s="280">
        <v>43956</v>
      </c>
      <c r="M171" s="355">
        <v>1252066</v>
      </c>
      <c r="N171" s="361">
        <v>43994</v>
      </c>
      <c r="O171" s="254">
        <v>1282702</v>
      </c>
      <c r="P171" s="280">
        <v>44020</v>
      </c>
      <c r="Q171" s="355">
        <v>1294631</v>
      </c>
      <c r="R171" s="361">
        <v>44049</v>
      </c>
      <c r="S171" s="254">
        <v>1064904</v>
      </c>
      <c r="T171" s="280">
        <v>44088</v>
      </c>
      <c r="U171" s="350">
        <v>1177330</v>
      </c>
      <c r="V171" s="351">
        <v>44119</v>
      </c>
      <c r="W171" s="367">
        <v>1108955</v>
      </c>
      <c r="X171" s="384">
        <v>44160</v>
      </c>
      <c r="Y171" s="367">
        <v>1180011</v>
      </c>
      <c r="Z171" s="366">
        <v>44169</v>
      </c>
    </row>
  </sheetData>
  <sheetProtection/>
  <mergeCells count="14">
    <mergeCell ref="Y1:Z1"/>
    <mergeCell ref="I1:J1"/>
    <mergeCell ref="W1:X1"/>
    <mergeCell ref="S1:T1"/>
    <mergeCell ref="Q1:R1"/>
    <mergeCell ref="O1:P1"/>
    <mergeCell ref="M1:N1"/>
    <mergeCell ref="K1:L1"/>
    <mergeCell ref="U1:V1"/>
    <mergeCell ref="A1:A2"/>
    <mergeCell ref="B1:B2"/>
    <mergeCell ref="C1:D1"/>
    <mergeCell ref="E1:F1"/>
    <mergeCell ref="G1:H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71"/>
  <sheetViews>
    <sheetView zoomScale="90" zoomScaleNormal="90" zoomScalePageLayoutView="0" workbookViewId="0" topLeftCell="A1">
      <pane xSplit="2" ySplit="2" topLeftCell="W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Y14" sqref="Y14"/>
    </sheetView>
  </sheetViews>
  <sheetFormatPr defaultColWidth="9.140625" defaultRowHeight="12.75"/>
  <cols>
    <col min="1" max="1" width="44.140625" style="0" customWidth="1"/>
    <col min="2" max="2" width="27.140625" style="0" customWidth="1"/>
    <col min="3" max="3" width="15.140625" style="0" bestFit="1" customWidth="1"/>
    <col min="4" max="4" width="13.57421875" style="0" bestFit="1" customWidth="1"/>
    <col min="5" max="5" width="13.8515625" style="0" bestFit="1" customWidth="1"/>
    <col min="6" max="6" width="13.57421875" style="0" bestFit="1" customWidth="1"/>
    <col min="7" max="7" width="13.8515625" style="0" bestFit="1" customWidth="1"/>
    <col min="8" max="8" width="13.57421875" style="0" bestFit="1" customWidth="1"/>
    <col min="9" max="9" width="15.140625" style="0" bestFit="1" customWidth="1"/>
    <col min="10" max="10" width="13.57421875" style="0" bestFit="1" customWidth="1"/>
    <col min="11" max="11" width="15.140625" style="0" bestFit="1" customWidth="1"/>
    <col min="12" max="12" width="13.57421875" style="0" bestFit="1" customWidth="1"/>
    <col min="13" max="13" width="15.140625" style="0" bestFit="1" customWidth="1"/>
    <col min="14" max="14" width="13.57421875" style="0" bestFit="1" customWidth="1"/>
    <col min="15" max="15" width="15.140625" style="0" bestFit="1" customWidth="1"/>
    <col min="16" max="16" width="13.57421875" style="0" bestFit="1" customWidth="1"/>
    <col min="17" max="17" width="15.140625" style="0" bestFit="1" customWidth="1"/>
    <col min="18" max="18" width="13.57421875" style="0" bestFit="1" customWidth="1"/>
    <col min="19" max="19" width="15.140625" style="0" bestFit="1" customWidth="1"/>
    <col min="20" max="20" width="13.57421875" style="0" bestFit="1" customWidth="1"/>
    <col min="21" max="21" width="15.00390625" style="0" bestFit="1" customWidth="1"/>
    <col min="22" max="22" width="12.140625" style="0" bestFit="1" customWidth="1"/>
    <col min="23" max="23" width="15.00390625" style="337" bestFit="1" customWidth="1"/>
    <col min="24" max="24" width="12.140625" style="337" bestFit="1" customWidth="1"/>
    <col min="25" max="25" width="13.8515625" style="0" bestFit="1" customWidth="1"/>
    <col min="26" max="26" width="11.57421875" style="0" bestFit="1" customWidth="1"/>
  </cols>
  <sheetData>
    <row r="1" spans="1:26" ht="15.75" thickBot="1">
      <c r="A1" s="436" t="s">
        <v>40</v>
      </c>
      <c r="B1" s="438" t="s">
        <v>41</v>
      </c>
      <c r="C1" s="426">
        <v>43466</v>
      </c>
      <c r="D1" s="427"/>
      <c r="E1" s="435">
        <v>43497</v>
      </c>
      <c r="F1" s="429"/>
      <c r="G1" s="434">
        <v>43525</v>
      </c>
      <c r="H1" s="427"/>
      <c r="I1" s="435">
        <v>43556</v>
      </c>
      <c r="J1" s="429"/>
      <c r="K1" s="434">
        <v>43586</v>
      </c>
      <c r="L1" s="427"/>
      <c r="M1" s="435">
        <v>43617</v>
      </c>
      <c r="N1" s="429"/>
      <c r="O1" s="434">
        <v>43647</v>
      </c>
      <c r="P1" s="427"/>
      <c r="Q1" s="435">
        <v>43678</v>
      </c>
      <c r="R1" s="429"/>
      <c r="S1" s="434">
        <v>43709</v>
      </c>
      <c r="T1" s="427"/>
      <c r="U1" s="435">
        <v>43739</v>
      </c>
      <c r="V1" s="429"/>
      <c r="W1" s="434">
        <v>43770</v>
      </c>
      <c r="X1" s="427"/>
      <c r="Y1" s="435">
        <v>43800</v>
      </c>
      <c r="Z1" s="429"/>
    </row>
    <row r="2" spans="1:26" ht="15.75" thickBot="1">
      <c r="A2" s="437"/>
      <c r="B2" s="439"/>
      <c r="C2" s="332" t="s">
        <v>42</v>
      </c>
      <c r="D2" s="324" t="s">
        <v>43</v>
      </c>
      <c r="E2" s="327" t="s">
        <v>42</v>
      </c>
      <c r="F2" s="328" t="s">
        <v>43</v>
      </c>
      <c r="G2" s="323" t="s">
        <v>42</v>
      </c>
      <c r="H2" s="324" t="s">
        <v>43</v>
      </c>
      <c r="I2" s="327" t="s">
        <v>42</v>
      </c>
      <c r="J2" s="328" t="s">
        <v>43</v>
      </c>
      <c r="K2" s="323" t="s">
        <v>42</v>
      </c>
      <c r="L2" s="324" t="s">
        <v>43</v>
      </c>
      <c r="M2" s="327" t="s">
        <v>42</v>
      </c>
      <c r="N2" s="328" t="s">
        <v>43</v>
      </c>
      <c r="O2" s="323" t="s">
        <v>42</v>
      </c>
      <c r="P2" s="324" t="s">
        <v>43</v>
      </c>
      <c r="Q2" s="327" t="s">
        <v>42</v>
      </c>
      <c r="R2" s="328" t="s">
        <v>43</v>
      </c>
      <c r="S2" s="323" t="s">
        <v>42</v>
      </c>
      <c r="T2" s="324" t="s">
        <v>43</v>
      </c>
      <c r="U2" s="327" t="s">
        <v>42</v>
      </c>
      <c r="V2" s="328" t="s">
        <v>43</v>
      </c>
      <c r="W2" s="323" t="s">
        <v>42</v>
      </c>
      <c r="X2" s="324" t="s">
        <v>43</v>
      </c>
      <c r="Y2" s="327" t="s">
        <v>42</v>
      </c>
      <c r="Z2" s="328" t="s">
        <v>43</v>
      </c>
    </row>
    <row r="3" spans="1:26" ht="15.75">
      <c r="A3" s="246" t="s">
        <v>6</v>
      </c>
      <c r="B3" s="300" t="s">
        <v>44</v>
      </c>
      <c r="C3" s="275">
        <v>1093195</v>
      </c>
      <c r="D3" s="279">
        <v>43479</v>
      </c>
      <c r="E3" s="287">
        <v>1121242</v>
      </c>
      <c r="F3" s="288">
        <v>43500</v>
      </c>
      <c r="G3" s="275">
        <v>1048805</v>
      </c>
      <c r="H3" s="279">
        <v>43529</v>
      </c>
      <c r="I3" s="287">
        <v>1072116</v>
      </c>
      <c r="J3" s="288">
        <v>43566</v>
      </c>
      <c r="K3" s="275">
        <v>1056558</v>
      </c>
      <c r="L3" s="279">
        <v>43608</v>
      </c>
      <c r="M3" s="269">
        <v>1121605</v>
      </c>
      <c r="N3" s="289">
        <v>43644</v>
      </c>
      <c r="O3" s="275">
        <v>1083608</v>
      </c>
      <c r="P3" s="279">
        <v>43675</v>
      </c>
      <c r="Q3" s="269">
        <v>1095845</v>
      </c>
      <c r="R3" s="289">
        <v>43707</v>
      </c>
      <c r="S3" s="275">
        <v>1172482</v>
      </c>
      <c r="T3" s="279">
        <v>43728</v>
      </c>
      <c r="U3" s="269">
        <v>1081127</v>
      </c>
      <c r="V3" s="289">
        <v>43769</v>
      </c>
      <c r="W3" s="275">
        <v>1093646</v>
      </c>
      <c r="X3" s="279">
        <v>43773</v>
      </c>
      <c r="Y3" s="269">
        <v>1138328</v>
      </c>
      <c r="Z3" s="289">
        <v>43819</v>
      </c>
    </row>
    <row r="4" spans="1:26" ht="15.75">
      <c r="A4" s="246"/>
      <c r="B4" s="301" t="s">
        <v>45</v>
      </c>
      <c r="C4" s="254">
        <v>1397926</v>
      </c>
      <c r="D4" s="280">
        <v>43493</v>
      </c>
      <c r="E4" s="269">
        <v>1433714</v>
      </c>
      <c r="F4" s="289">
        <v>43500</v>
      </c>
      <c r="G4" s="254">
        <v>1405100</v>
      </c>
      <c r="H4" s="280">
        <v>43543</v>
      </c>
      <c r="I4" s="269">
        <v>1327007</v>
      </c>
      <c r="J4" s="289">
        <v>43563</v>
      </c>
      <c r="K4" s="254">
        <v>1314349</v>
      </c>
      <c r="L4" s="280">
        <v>43608</v>
      </c>
      <c r="M4" s="269">
        <v>1319748</v>
      </c>
      <c r="N4" s="289">
        <v>43633</v>
      </c>
      <c r="O4" s="254">
        <v>1293328</v>
      </c>
      <c r="P4" s="280">
        <v>43677</v>
      </c>
      <c r="Q4" s="269">
        <v>1328886</v>
      </c>
      <c r="R4" s="289">
        <v>43686</v>
      </c>
      <c r="S4" s="254">
        <v>1641235</v>
      </c>
      <c r="T4" s="280">
        <v>43726</v>
      </c>
      <c r="U4" s="269">
        <v>1343945</v>
      </c>
      <c r="V4" s="289">
        <v>43760</v>
      </c>
      <c r="W4" s="254">
        <v>1317151</v>
      </c>
      <c r="X4" s="280">
        <v>43776</v>
      </c>
      <c r="Y4" s="269">
        <v>1319306</v>
      </c>
      <c r="Z4" s="289">
        <v>43808</v>
      </c>
    </row>
    <row r="5" spans="1:26" ht="15.75">
      <c r="A5" s="246"/>
      <c r="B5" s="301" t="s">
        <v>46</v>
      </c>
      <c r="C5" s="254">
        <v>1794000</v>
      </c>
      <c r="D5" s="280">
        <v>43475</v>
      </c>
      <c r="E5" s="269">
        <v>1853000</v>
      </c>
      <c r="F5" s="289">
        <v>43504</v>
      </c>
      <c r="G5" s="254">
        <v>1934000</v>
      </c>
      <c r="H5" s="280">
        <v>43528</v>
      </c>
      <c r="I5" s="269">
        <v>1883000</v>
      </c>
      <c r="J5" s="289">
        <v>43560</v>
      </c>
      <c r="K5" s="254">
        <v>1881000</v>
      </c>
      <c r="L5" s="280">
        <v>43594</v>
      </c>
      <c r="M5" s="269">
        <v>1871000</v>
      </c>
      <c r="N5" s="289">
        <v>43644</v>
      </c>
      <c r="O5" s="254">
        <v>1878000</v>
      </c>
      <c r="P5" s="280">
        <v>43656</v>
      </c>
      <c r="Q5" s="269">
        <v>1809000</v>
      </c>
      <c r="R5" s="289">
        <v>43679</v>
      </c>
      <c r="S5" s="254">
        <v>1873000</v>
      </c>
      <c r="T5" s="280">
        <v>43714</v>
      </c>
      <c r="U5" s="269">
        <v>1775000</v>
      </c>
      <c r="V5" s="289">
        <v>43741</v>
      </c>
      <c r="W5" s="254">
        <v>1918000</v>
      </c>
      <c r="X5" s="280">
        <v>43787</v>
      </c>
      <c r="Y5" s="269">
        <v>1747000</v>
      </c>
      <c r="Z5" s="289">
        <v>43817</v>
      </c>
    </row>
    <row r="6" spans="1:26" ht="15.75">
      <c r="A6" s="246"/>
      <c r="B6" s="298" t="s">
        <v>5</v>
      </c>
      <c r="C6" s="254">
        <v>492905456</v>
      </c>
      <c r="D6" s="280">
        <v>43468</v>
      </c>
      <c r="E6" s="269">
        <v>405613516</v>
      </c>
      <c r="F6" s="289">
        <v>43503</v>
      </c>
      <c r="G6" s="254">
        <v>481873399</v>
      </c>
      <c r="H6" s="280">
        <v>43546</v>
      </c>
      <c r="I6" s="269">
        <v>318121734</v>
      </c>
      <c r="J6" s="289">
        <v>43558</v>
      </c>
      <c r="K6" s="254">
        <v>484025232</v>
      </c>
      <c r="L6" s="280">
        <v>43598</v>
      </c>
      <c r="M6" s="269">
        <v>466040607</v>
      </c>
      <c r="N6" s="289">
        <v>43619</v>
      </c>
      <c r="O6" s="254">
        <v>411308151</v>
      </c>
      <c r="P6" s="280">
        <v>43677</v>
      </c>
      <c r="Q6" s="269">
        <v>503686072</v>
      </c>
      <c r="R6" s="289">
        <v>43700</v>
      </c>
      <c r="S6" s="254">
        <v>395243968</v>
      </c>
      <c r="T6" s="280">
        <v>43732</v>
      </c>
      <c r="U6" s="269">
        <v>390899428</v>
      </c>
      <c r="V6" s="289">
        <v>43740</v>
      </c>
      <c r="W6" s="254">
        <v>301753277</v>
      </c>
      <c r="X6" s="280">
        <v>43789</v>
      </c>
      <c r="Y6" s="269">
        <v>372500170</v>
      </c>
      <c r="Z6" s="289">
        <v>43811</v>
      </c>
    </row>
    <row r="7" spans="1:26" ht="15.75">
      <c r="A7" s="246"/>
      <c r="B7" s="315"/>
      <c r="C7" s="307"/>
      <c r="D7" s="308"/>
      <c r="E7" s="307"/>
      <c r="F7" s="308"/>
      <c r="G7" s="307"/>
      <c r="H7" s="308"/>
      <c r="I7" s="307"/>
      <c r="J7" s="308"/>
      <c r="K7" s="307"/>
      <c r="L7" s="308"/>
      <c r="M7" s="307"/>
      <c r="N7" s="308"/>
      <c r="O7" s="307"/>
      <c r="P7" s="308"/>
      <c r="Q7" s="307"/>
      <c r="R7" s="308"/>
      <c r="S7" s="307"/>
      <c r="T7" s="308"/>
      <c r="U7" s="307"/>
      <c r="V7" s="308"/>
      <c r="W7" s="307"/>
      <c r="X7" s="308"/>
      <c r="Y7" s="307"/>
      <c r="Z7" s="308"/>
    </row>
    <row r="8" spans="1:26" ht="15.75">
      <c r="A8" s="246" t="s">
        <v>7</v>
      </c>
      <c r="B8" s="293" t="s">
        <v>44</v>
      </c>
      <c r="C8" s="254">
        <v>1093333</v>
      </c>
      <c r="D8" s="280">
        <v>43479</v>
      </c>
      <c r="E8" s="269">
        <v>1121030</v>
      </c>
      <c r="F8" s="289">
        <v>43500</v>
      </c>
      <c r="G8" s="254">
        <v>1049402</v>
      </c>
      <c r="H8" s="280">
        <v>43529</v>
      </c>
      <c r="I8" s="269">
        <v>1072063</v>
      </c>
      <c r="J8" s="289">
        <v>43566</v>
      </c>
      <c r="K8" s="254">
        <v>1056533</v>
      </c>
      <c r="L8" s="280">
        <v>43608</v>
      </c>
      <c r="M8" s="269">
        <v>1121648</v>
      </c>
      <c r="N8" s="289">
        <v>43644</v>
      </c>
      <c r="O8" s="254">
        <v>1083644</v>
      </c>
      <c r="P8" s="280">
        <v>43675</v>
      </c>
      <c r="Q8" s="269">
        <v>74959</v>
      </c>
      <c r="R8" s="289">
        <v>43707</v>
      </c>
      <c r="S8" s="254">
        <v>1172491</v>
      </c>
      <c r="T8" s="280">
        <v>43728</v>
      </c>
      <c r="U8" s="269">
        <v>1081125</v>
      </c>
      <c r="V8" s="289">
        <v>43769</v>
      </c>
      <c r="W8" s="254">
        <v>1093441</v>
      </c>
      <c r="X8" s="280">
        <v>43773</v>
      </c>
      <c r="Y8" s="269">
        <v>1138310</v>
      </c>
      <c r="Z8" s="289">
        <v>43819</v>
      </c>
    </row>
    <row r="9" spans="1:26" ht="15.75">
      <c r="A9" s="246"/>
      <c r="B9" s="253" t="s">
        <v>45</v>
      </c>
      <c r="C9" s="254">
        <v>1510343</v>
      </c>
      <c r="D9" s="280">
        <v>43494</v>
      </c>
      <c r="E9" s="269">
        <v>1539059</v>
      </c>
      <c r="F9" s="289">
        <v>43508</v>
      </c>
      <c r="G9" s="254">
        <v>1430157</v>
      </c>
      <c r="H9" s="280">
        <v>43546</v>
      </c>
      <c r="I9" s="269">
        <v>1428782</v>
      </c>
      <c r="J9" s="289">
        <v>43556</v>
      </c>
      <c r="K9" s="254">
        <v>1417009</v>
      </c>
      <c r="L9" s="280">
        <v>43608</v>
      </c>
      <c r="M9" s="269">
        <v>1459550</v>
      </c>
      <c r="N9" s="289">
        <v>43633</v>
      </c>
      <c r="O9" s="254">
        <v>1406957</v>
      </c>
      <c r="P9" s="280">
        <v>43663</v>
      </c>
      <c r="Q9" s="269">
        <v>1476368</v>
      </c>
      <c r="R9" s="289">
        <v>43686</v>
      </c>
      <c r="S9" s="254">
        <v>1395679</v>
      </c>
      <c r="T9" s="280">
        <v>43718</v>
      </c>
      <c r="U9" s="269">
        <v>1469592</v>
      </c>
      <c r="V9" s="289">
        <v>43760</v>
      </c>
      <c r="W9" s="254">
        <v>1390381</v>
      </c>
      <c r="X9" s="280">
        <v>43784</v>
      </c>
      <c r="Y9" s="269">
        <v>1428110</v>
      </c>
      <c r="Z9" s="289">
        <v>43811</v>
      </c>
    </row>
    <row r="10" spans="1:26" ht="15.75">
      <c r="A10" s="246"/>
      <c r="B10" s="253" t="s">
        <v>46</v>
      </c>
      <c r="C10" s="254">
        <v>2336535</v>
      </c>
      <c r="D10" s="280">
        <v>43473</v>
      </c>
      <c r="E10" s="269">
        <v>2385941</v>
      </c>
      <c r="F10" s="289">
        <v>43509</v>
      </c>
      <c r="G10" s="254">
        <v>2415825</v>
      </c>
      <c r="H10" s="280">
        <v>43552</v>
      </c>
      <c r="I10" s="269">
        <v>2364998</v>
      </c>
      <c r="J10" s="289">
        <v>43558</v>
      </c>
      <c r="K10" s="254">
        <v>2383585</v>
      </c>
      <c r="L10" s="280">
        <v>43586</v>
      </c>
      <c r="M10" s="269">
        <v>2200295</v>
      </c>
      <c r="N10" s="289">
        <v>43644</v>
      </c>
      <c r="O10" s="254">
        <v>2161000</v>
      </c>
      <c r="P10" s="280">
        <v>43663</v>
      </c>
      <c r="Q10" s="269">
        <v>2151000</v>
      </c>
      <c r="R10" s="289">
        <v>43697</v>
      </c>
      <c r="S10" s="254">
        <v>2160890</v>
      </c>
      <c r="T10" s="280">
        <v>43717</v>
      </c>
      <c r="U10" s="269">
        <v>2152093</v>
      </c>
      <c r="V10" s="289">
        <v>43745</v>
      </c>
      <c r="W10" s="254">
        <v>2111000</v>
      </c>
      <c r="X10" s="280">
        <v>43781</v>
      </c>
      <c r="Y10" s="269">
        <v>2010076</v>
      </c>
      <c r="Z10" s="289">
        <v>43812</v>
      </c>
    </row>
    <row r="11" spans="1:26" ht="15.75">
      <c r="A11" s="246"/>
      <c r="B11" s="257" t="s">
        <v>5</v>
      </c>
      <c r="C11" s="254">
        <v>492905456</v>
      </c>
      <c r="D11" s="280">
        <v>43468</v>
      </c>
      <c r="E11" s="269">
        <v>405613515</v>
      </c>
      <c r="F11" s="289">
        <v>43503</v>
      </c>
      <c r="G11" s="254">
        <v>481873399</v>
      </c>
      <c r="H11" s="280">
        <v>43546</v>
      </c>
      <c r="I11" s="269">
        <v>318121734</v>
      </c>
      <c r="J11" s="289">
        <v>43558</v>
      </c>
      <c r="K11" s="254">
        <v>484025232</v>
      </c>
      <c r="L11" s="280">
        <v>43598</v>
      </c>
      <c r="M11" s="269">
        <v>466040608</v>
      </c>
      <c r="N11" s="289">
        <v>43619</v>
      </c>
      <c r="O11" s="254">
        <v>411308151</v>
      </c>
      <c r="P11" s="280">
        <v>43677</v>
      </c>
      <c r="Q11" s="269">
        <v>503686072</v>
      </c>
      <c r="R11" s="289">
        <v>43700</v>
      </c>
      <c r="S11" s="254">
        <v>395243968</v>
      </c>
      <c r="T11" s="280">
        <v>43732</v>
      </c>
      <c r="U11" s="269">
        <v>390899428</v>
      </c>
      <c r="V11" s="289">
        <v>43740</v>
      </c>
      <c r="W11" s="254">
        <v>301753277</v>
      </c>
      <c r="X11" s="280">
        <v>43789</v>
      </c>
      <c r="Y11" s="269">
        <v>372500171</v>
      </c>
      <c r="Z11" s="289">
        <v>43811</v>
      </c>
    </row>
    <row r="12" spans="1:26" ht="15.75">
      <c r="A12" s="246"/>
      <c r="B12" s="315"/>
      <c r="C12" s="307"/>
      <c r="D12" s="308"/>
      <c r="E12" s="307"/>
      <c r="F12" s="308"/>
      <c r="G12" s="307"/>
      <c r="H12" s="308"/>
      <c r="I12" s="307"/>
      <c r="J12" s="308"/>
      <c r="K12" s="307"/>
      <c r="L12" s="308"/>
      <c r="M12" s="307"/>
      <c r="N12" s="308"/>
      <c r="O12" s="307"/>
      <c r="P12" s="308"/>
      <c r="Q12" s="307"/>
      <c r="R12" s="308"/>
      <c r="S12" s="307"/>
      <c r="T12" s="308"/>
      <c r="U12" s="307"/>
      <c r="V12" s="308"/>
      <c r="W12" s="307"/>
      <c r="X12" s="308"/>
      <c r="Y12" s="307"/>
      <c r="Z12" s="308"/>
    </row>
    <row r="13" spans="1:26" ht="15.75">
      <c r="A13" s="246" t="s">
        <v>8</v>
      </c>
      <c r="B13" s="253" t="s">
        <v>44</v>
      </c>
      <c r="C13" s="254">
        <v>80751</v>
      </c>
      <c r="D13" s="280">
        <v>43479</v>
      </c>
      <c r="E13" s="269">
        <v>94049</v>
      </c>
      <c r="F13" s="289">
        <v>43500</v>
      </c>
      <c r="G13" s="254">
        <v>81520</v>
      </c>
      <c r="H13" s="280">
        <v>43549</v>
      </c>
      <c r="I13" s="269">
        <v>81209</v>
      </c>
      <c r="J13" s="289">
        <v>43570</v>
      </c>
      <c r="K13" s="254">
        <v>80543</v>
      </c>
      <c r="L13" s="280">
        <v>43605</v>
      </c>
      <c r="M13" s="269">
        <v>81062</v>
      </c>
      <c r="N13" s="289">
        <v>43619</v>
      </c>
      <c r="O13" s="254">
        <v>80106</v>
      </c>
      <c r="P13" s="280">
        <v>43648</v>
      </c>
      <c r="Q13" s="269">
        <v>80352</v>
      </c>
      <c r="R13" s="289">
        <v>43704</v>
      </c>
      <c r="S13" s="254">
        <v>80496</v>
      </c>
      <c r="T13" s="280">
        <v>43720</v>
      </c>
      <c r="U13" s="269">
        <v>80758</v>
      </c>
      <c r="V13" s="289">
        <v>43739</v>
      </c>
      <c r="W13" s="254">
        <v>78392</v>
      </c>
      <c r="X13" s="280">
        <v>43770</v>
      </c>
      <c r="Y13" s="269">
        <v>76735</v>
      </c>
      <c r="Z13" s="289">
        <v>43819</v>
      </c>
    </row>
    <row r="14" spans="1:26" ht="15.75">
      <c r="A14" s="246"/>
      <c r="B14" s="253" t="s">
        <v>45</v>
      </c>
      <c r="C14" s="254">
        <v>124580</v>
      </c>
      <c r="D14" s="280">
        <v>43480</v>
      </c>
      <c r="E14" s="269">
        <v>249841</v>
      </c>
      <c r="F14" s="289">
        <v>43500</v>
      </c>
      <c r="G14" s="254">
        <v>123900</v>
      </c>
      <c r="H14" s="280">
        <v>43529</v>
      </c>
      <c r="I14" s="269">
        <v>124986</v>
      </c>
      <c r="J14" s="289">
        <v>43560</v>
      </c>
      <c r="K14" s="254">
        <v>125859</v>
      </c>
      <c r="L14" s="280">
        <v>43586</v>
      </c>
      <c r="M14" s="269">
        <v>125449</v>
      </c>
      <c r="N14" s="289">
        <v>43629</v>
      </c>
      <c r="O14" s="254">
        <v>125119</v>
      </c>
      <c r="P14" s="280">
        <v>43677</v>
      </c>
      <c r="Q14" s="269">
        <v>126318</v>
      </c>
      <c r="R14" s="289">
        <v>43696</v>
      </c>
      <c r="S14" s="254">
        <v>124669</v>
      </c>
      <c r="T14" s="280">
        <v>43732</v>
      </c>
      <c r="U14" s="269">
        <v>125390</v>
      </c>
      <c r="V14" s="289">
        <v>43741</v>
      </c>
      <c r="W14" s="254">
        <v>135023</v>
      </c>
      <c r="X14" s="280">
        <v>43790</v>
      </c>
      <c r="Y14" s="269">
        <v>134959</v>
      </c>
      <c r="Z14" s="289">
        <v>43808</v>
      </c>
    </row>
    <row r="15" spans="1:26" ht="15.75">
      <c r="A15" s="246"/>
      <c r="B15" s="253" t="s">
        <v>46</v>
      </c>
      <c r="C15" s="254">
        <v>1479000</v>
      </c>
      <c r="D15" s="280">
        <v>43495</v>
      </c>
      <c r="E15" s="269">
        <v>1589000</v>
      </c>
      <c r="F15" s="289">
        <v>43518</v>
      </c>
      <c r="G15" s="254">
        <v>2143000</v>
      </c>
      <c r="H15" s="280">
        <v>43549</v>
      </c>
      <c r="I15" s="269">
        <v>2471000</v>
      </c>
      <c r="J15" s="289">
        <v>43577</v>
      </c>
      <c r="K15" s="254">
        <v>1703000</v>
      </c>
      <c r="L15" s="280">
        <v>43615</v>
      </c>
      <c r="M15" s="269">
        <v>1727000</v>
      </c>
      <c r="N15" s="289">
        <v>43626</v>
      </c>
      <c r="O15" s="254">
        <v>2031000</v>
      </c>
      <c r="P15" s="280">
        <v>43669</v>
      </c>
      <c r="Q15" s="269">
        <v>1207000</v>
      </c>
      <c r="R15" s="289">
        <v>43678</v>
      </c>
      <c r="S15" s="254">
        <v>1599000</v>
      </c>
      <c r="T15" s="280">
        <v>43712</v>
      </c>
      <c r="U15" s="269">
        <v>2127000</v>
      </c>
      <c r="V15" s="289">
        <v>43768</v>
      </c>
      <c r="W15" s="254">
        <v>1743000</v>
      </c>
      <c r="X15" s="280">
        <v>43789</v>
      </c>
      <c r="Y15" s="269">
        <v>43812</v>
      </c>
      <c r="Z15" s="289">
        <v>1607000</v>
      </c>
    </row>
    <row r="16" spans="1:26" ht="15.75">
      <c r="A16" s="246"/>
      <c r="B16" s="257" t="s">
        <v>5</v>
      </c>
      <c r="C16" s="254">
        <v>363731859</v>
      </c>
      <c r="D16" s="280">
        <v>43468</v>
      </c>
      <c r="E16" s="269">
        <v>319488158</v>
      </c>
      <c r="F16" s="289">
        <v>43503</v>
      </c>
      <c r="G16" s="254">
        <v>375507818</v>
      </c>
      <c r="H16" s="280">
        <v>43546</v>
      </c>
      <c r="I16" s="269">
        <v>253351421</v>
      </c>
      <c r="J16" s="289">
        <v>43558</v>
      </c>
      <c r="K16" s="254">
        <v>374249653</v>
      </c>
      <c r="L16" s="280">
        <v>43598</v>
      </c>
      <c r="M16" s="269">
        <v>365741870</v>
      </c>
      <c r="N16" s="289">
        <v>43619</v>
      </c>
      <c r="O16" s="254">
        <v>328294922</v>
      </c>
      <c r="P16" s="280">
        <v>43677</v>
      </c>
      <c r="Q16" s="269">
        <v>401292410</v>
      </c>
      <c r="R16" s="289">
        <v>43700</v>
      </c>
      <c r="S16" s="254">
        <v>318063374</v>
      </c>
      <c r="T16" s="280">
        <v>43732</v>
      </c>
      <c r="U16" s="269">
        <v>316325095</v>
      </c>
      <c r="V16" s="289">
        <v>43740</v>
      </c>
      <c r="W16" s="254">
        <v>250063680</v>
      </c>
      <c r="X16" s="280">
        <v>43789</v>
      </c>
      <c r="Y16" s="269">
        <v>296333437</v>
      </c>
      <c r="Z16" s="289">
        <v>43811</v>
      </c>
    </row>
    <row r="17" spans="1:26" ht="15.75">
      <c r="A17" s="246"/>
      <c r="B17" s="316"/>
      <c r="C17" s="307"/>
      <c r="D17" s="310"/>
      <c r="E17" s="307"/>
      <c r="F17" s="310"/>
      <c r="G17" s="307"/>
      <c r="H17" s="310"/>
      <c r="I17" s="307"/>
      <c r="J17" s="310"/>
      <c r="K17" s="307"/>
      <c r="L17" s="310"/>
      <c r="M17" s="307"/>
      <c r="N17" s="310"/>
      <c r="O17" s="307"/>
      <c r="P17" s="310"/>
      <c r="Q17" s="307"/>
      <c r="R17" s="310"/>
      <c r="S17" s="307"/>
      <c r="T17" s="308"/>
      <c r="U17" s="307"/>
      <c r="V17" s="310"/>
      <c r="W17" s="307"/>
      <c r="X17" s="308"/>
      <c r="Y17" s="307"/>
      <c r="Z17" s="310"/>
    </row>
    <row r="18" spans="1:26" ht="15.75">
      <c r="A18" s="246" t="s">
        <v>9</v>
      </c>
      <c r="B18" s="253" t="s">
        <v>44</v>
      </c>
      <c r="C18" s="254">
        <v>206616</v>
      </c>
      <c r="D18" s="280">
        <v>43479</v>
      </c>
      <c r="E18" s="269">
        <v>224559</v>
      </c>
      <c r="F18" s="289">
        <v>43500</v>
      </c>
      <c r="G18" s="254">
        <v>56072</v>
      </c>
      <c r="H18" s="280">
        <v>43528</v>
      </c>
      <c r="I18" s="269">
        <v>65872</v>
      </c>
      <c r="J18" s="289">
        <v>43563</v>
      </c>
      <c r="K18" s="254">
        <v>62252</v>
      </c>
      <c r="L18" s="280">
        <v>43591</v>
      </c>
      <c r="M18" s="269">
        <v>81897</v>
      </c>
      <c r="N18" s="289">
        <v>43619</v>
      </c>
      <c r="O18" s="254">
        <v>57297</v>
      </c>
      <c r="P18" s="280">
        <v>43661</v>
      </c>
      <c r="Q18" s="269">
        <v>55076</v>
      </c>
      <c r="R18" s="289">
        <v>43682</v>
      </c>
      <c r="S18" s="254">
        <v>75937</v>
      </c>
      <c r="T18" s="280">
        <v>43717</v>
      </c>
      <c r="U18" s="269">
        <v>75416</v>
      </c>
      <c r="V18" s="289">
        <v>43766</v>
      </c>
      <c r="W18" s="254">
        <v>65835</v>
      </c>
      <c r="X18" s="280">
        <v>43787</v>
      </c>
      <c r="Y18" s="269">
        <v>71787</v>
      </c>
      <c r="Z18" s="289">
        <v>43805</v>
      </c>
    </row>
    <row r="19" spans="1:26" ht="15.75">
      <c r="A19" s="246"/>
      <c r="B19" s="253" t="s">
        <v>45</v>
      </c>
      <c r="C19" s="254">
        <v>798043</v>
      </c>
      <c r="D19" s="280">
        <v>43479</v>
      </c>
      <c r="E19" s="269">
        <v>986681</v>
      </c>
      <c r="F19" s="289">
        <v>43500</v>
      </c>
      <c r="G19" s="254">
        <v>71000</v>
      </c>
      <c r="H19" s="280">
        <v>43528</v>
      </c>
      <c r="I19" s="269">
        <v>117559</v>
      </c>
      <c r="J19" s="289">
        <v>43570</v>
      </c>
      <c r="K19" s="254">
        <v>99054</v>
      </c>
      <c r="L19" s="280">
        <v>43605</v>
      </c>
      <c r="M19" s="269">
        <v>183106</v>
      </c>
      <c r="N19" s="289">
        <v>43619</v>
      </c>
      <c r="O19" s="254">
        <v>86870</v>
      </c>
      <c r="P19" s="280">
        <v>43661</v>
      </c>
      <c r="Q19" s="269">
        <v>65648</v>
      </c>
      <c r="R19" s="289">
        <v>43682</v>
      </c>
      <c r="S19" s="254">
        <v>156532</v>
      </c>
      <c r="T19" s="280">
        <v>43717</v>
      </c>
      <c r="U19" s="269">
        <v>142165</v>
      </c>
      <c r="V19" s="289">
        <v>43766</v>
      </c>
      <c r="W19" s="254">
        <v>99660</v>
      </c>
      <c r="X19" s="280">
        <v>43787</v>
      </c>
      <c r="Y19" s="269">
        <v>93901</v>
      </c>
      <c r="Z19" s="289">
        <v>43805</v>
      </c>
    </row>
    <row r="20" spans="1:26" ht="15.75">
      <c r="A20" s="246"/>
      <c r="B20" s="253" t="s">
        <v>46</v>
      </c>
      <c r="C20" s="254">
        <v>1292215</v>
      </c>
      <c r="D20" s="280">
        <v>43479</v>
      </c>
      <c r="E20" s="269">
        <v>1356000</v>
      </c>
      <c r="F20" s="289">
        <v>43500</v>
      </c>
      <c r="G20" s="254">
        <v>1402000</v>
      </c>
      <c r="H20" s="280">
        <v>43537</v>
      </c>
      <c r="I20" s="269">
        <v>1352000</v>
      </c>
      <c r="J20" s="289">
        <v>43571</v>
      </c>
      <c r="K20" s="254">
        <v>833000</v>
      </c>
      <c r="L20" s="280">
        <v>43600</v>
      </c>
      <c r="M20" s="269">
        <v>965000</v>
      </c>
      <c r="N20" s="289">
        <v>43626</v>
      </c>
      <c r="O20" s="254">
        <v>878000</v>
      </c>
      <c r="P20" s="280">
        <v>43651</v>
      </c>
      <c r="Q20" s="269">
        <v>947000</v>
      </c>
      <c r="R20" s="289">
        <v>43682</v>
      </c>
      <c r="S20" s="254">
        <v>1295000</v>
      </c>
      <c r="T20" s="280">
        <v>43712</v>
      </c>
      <c r="U20" s="269">
        <v>761000</v>
      </c>
      <c r="V20" s="289">
        <v>43762</v>
      </c>
      <c r="W20" s="254">
        <v>860000</v>
      </c>
      <c r="X20" s="280">
        <v>43794</v>
      </c>
      <c r="Y20" s="269">
        <v>818000</v>
      </c>
      <c r="Z20" s="289">
        <v>43816</v>
      </c>
    </row>
    <row r="21" spans="1:26" ht="15.75">
      <c r="A21" s="246"/>
      <c r="B21" s="257" t="s">
        <v>5</v>
      </c>
      <c r="C21" s="254">
        <v>149653159</v>
      </c>
      <c r="D21" s="280">
        <v>43468</v>
      </c>
      <c r="E21" s="269">
        <v>134193890</v>
      </c>
      <c r="F21" s="289">
        <v>43503</v>
      </c>
      <c r="G21" s="254">
        <v>172712814</v>
      </c>
      <c r="H21" s="280">
        <v>43546</v>
      </c>
      <c r="I21" s="269">
        <v>111863953</v>
      </c>
      <c r="J21" s="289">
        <v>43556</v>
      </c>
      <c r="K21" s="254">
        <v>166443176</v>
      </c>
      <c r="L21" s="280">
        <v>43598</v>
      </c>
      <c r="M21" s="269">
        <v>159871924</v>
      </c>
      <c r="N21" s="289">
        <v>43619</v>
      </c>
      <c r="O21" s="254">
        <v>142115537</v>
      </c>
      <c r="P21" s="280">
        <v>43677</v>
      </c>
      <c r="Q21" s="269">
        <v>175937161</v>
      </c>
      <c r="R21" s="289">
        <v>43700</v>
      </c>
      <c r="S21" s="254">
        <v>145332763</v>
      </c>
      <c r="T21" s="280">
        <v>43732</v>
      </c>
      <c r="U21" s="269">
        <v>145258252</v>
      </c>
      <c r="V21" s="289">
        <v>43740</v>
      </c>
      <c r="W21" s="254">
        <v>110171364</v>
      </c>
      <c r="X21" s="280">
        <v>43789</v>
      </c>
      <c r="Y21" s="269">
        <v>133643601</v>
      </c>
      <c r="Z21" s="289">
        <v>43811</v>
      </c>
    </row>
    <row r="22" spans="1:26" ht="15.75">
      <c r="A22" s="246"/>
      <c r="B22" s="316"/>
      <c r="C22" s="307"/>
      <c r="D22" s="310"/>
      <c r="E22" s="307"/>
      <c r="F22" s="310"/>
      <c r="G22" s="307"/>
      <c r="H22" s="310"/>
      <c r="I22" s="307"/>
      <c r="J22" s="310"/>
      <c r="K22" s="307"/>
      <c r="L22" s="310"/>
      <c r="M22" s="307"/>
      <c r="N22" s="310"/>
      <c r="O22" s="307"/>
      <c r="P22" s="310"/>
      <c r="Q22" s="307"/>
      <c r="R22" s="310"/>
      <c r="S22" s="1"/>
      <c r="T22" s="311"/>
      <c r="U22" s="307"/>
      <c r="V22" s="310"/>
      <c r="W22" s="333"/>
      <c r="X22" s="334"/>
      <c r="Y22" s="307"/>
      <c r="Z22" s="310"/>
    </row>
    <row r="23" spans="1:26" ht="15.75">
      <c r="A23" s="246" t="s">
        <v>47</v>
      </c>
      <c r="B23" s="253" t="s">
        <v>44</v>
      </c>
      <c r="C23" s="254">
        <v>128579</v>
      </c>
      <c r="D23" s="280">
        <v>43487</v>
      </c>
      <c r="E23" s="269">
        <v>125600</v>
      </c>
      <c r="F23" s="289">
        <v>43515</v>
      </c>
      <c r="G23" s="254">
        <v>226017</v>
      </c>
      <c r="H23" s="280">
        <v>43539</v>
      </c>
      <c r="I23" s="269">
        <v>113799</v>
      </c>
      <c r="J23" s="289">
        <v>43577</v>
      </c>
      <c r="K23" s="254">
        <v>129822</v>
      </c>
      <c r="L23" s="280">
        <v>43591</v>
      </c>
      <c r="M23" s="269">
        <v>260259</v>
      </c>
      <c r="N23" s="289">
        <v>43644</v>
      </c>
      <c r="O23" s="254">
        <v>126553</v>
      </c>
      <c r="P23" s="280">
        <v>43676</v>
      </c>
      <c r="Q23" s="269">
        <v>147668</v>
      </c>
      <c r="R23" s="289">
        <v>43700</v>
      </c>
      <c r="S23" s="254">
        <v>136241</v>
      </c>
      <c r="T23" s="280">
        <v>43732</v>
      </c>
      <c r="U23" s="269">
        <v>142245</v>
      </c>
      <c r="V23" s="289">
        <v>43769</v>
      </c>
      <c r="W23" s="254">
        <v>169297</v>
      </c>
      <c r="X23" s="280">
        <v>43789</v>
      </c>
      <c r="Y23" s="269">
        <v>247564</v>
      </c>
      <c r="Z23" s="289">
        <v>43819</v>
      </c>
    </row>
    <row r="24" spans="1:26" ht="15.75">
      <c r="A24" s="246"/>
      <c r="B24" s="253" t="s">
        <v>45</v>
      </c>
      <c r="C24" s="254">
        <v>514841</v>
      </c>
      <c r="D24" s="280">
        <v>43468</v>
      </c>
      <c r="E24" s="269">
        <v>573615</v>
      </c>
      <c r="F24" s="289">
        <v>43500</v>
      </c>
      <c r="G24" s="254">
        <v>472918</v>
      </c>
      <c r="H24" s="280">
        <v>43530</v>
      </c>
      <c r="I24" s="269">
        <v>483630</v>
      </c>
      <c r="J24" s="289">
        <v>43572</v>
      </c>
      <c r="K24" s="254">
        <v>631738</v>
      </c>
      <c r="L24" s="280">
        <v>43616</v>
      </c>
      <c r="M24" s="269">
        <v>599672</v>
      </c>
      <c r="N24" s="289">
        <v>43619</v>
      </c>
      <c r="O24" s="254">
        <v>526022</v>
      </c>
      <c r="P24" s="280">
        <v>43676</v>
      </c>
      <c r="Q24" s="269">
        <v>700606</v>
      </c>
      <c r="R24" s="289">
        <v>43678</v>
      </c>
      <c r="S24" s="254">
        <v>503710</v>
      </c>
      <c r="T24" s="280">
        <v>43732</v>
      </c>
      <c r="U24" s="269">
        <v>849830</v>
      </c>
      <c r="V24" s="289">
        <v>43747</v>
      </c>
      <c r="W24" s="254">
        <v>538343</v>
      </c>
      <c r="X24" s="280">
        <v>43789</v>
      </c>
      <c r="Y24" s="269">
        <v>606910</v>
      </c>
      <c r="Z24" s="289">
        <v>43811</v>
      </c>
    </row>
    <row r="25" spans="1:26" ht="15.75">
      <c r="A25" s="246"/>
      <c r="B25" s="253" t="s">
        <v>46</v>
      </c>
      <c r="C25" s="254">
        <v>1243804</v>
      </c>
      <c r="D25" s="280">
        <v>43495</v>
      </c>
      <c r="E25" s="269">
        <v>1125392</v>
      </c>
      <c r="F25" s="289">
        <v>43507</v>
      </c>
      <c r="G25" s="254">
        <v>1030989</v>
      </c>
      <c r="H25" s="280">
        <v>43544</v>
      </c>
      <c r="I25" s="269">
        <v>1021000</v>
      </c>
      <c r="J25" s="289">
        <v>43558</v>
      </c>
      <c r="K25" s="254">
        <v>1075000</v>
      </c>
      <c r="L25" s="280">
        <v>43591</v>
      </c>
      <c r="M25" s="269">
        <v>1180000</v>
      </c>
      <c r="N25" s="289">
        <v>43644</v>
      </c>
      <c r="O25" s="254">
        <v>1242000</v>
      </c>
      <c r="P25" s="280">
        <v>43670</v>
      </c>
      <c r="Q25" s="269">
        <v>1249948</v>
      </c>
      <c r="R25" s="289">
        <v>43707</v>
      </c>
      <c r="S25" s="254">
        <v>1283000</v>
      </c>
      <c r="T25" s="280">
        <v>43719</v>
      </c>
      <c r="U25" s="269">
        <v>1596943</v>
      </c>
      <c r="V25" s="289">
        <v>43747</v>
      </c>
      <c r="W25" s="254">
        <v>1248000</v>
      </c>
      <c r="X25" s="280">
        <v>43776</v>
      </c>
      <c r="Y25" s="269">
        <v>1263000</v>
      </c>
      <c r="Z25" s="289">
        <v>43811</v>
      </c>
    </row>
    <row r="26" spans="1:26" ht="15.75">
      <c r="A26" s="247"/>
      <c r="B26" s="257" t="s">
        <v>5</v>
      </c>
      <c r="C26" s="254">
        <v>18591132</v>
      </c>
      <c r="D26" s="280">
        <v>43468</v>
      </c>
      <c r="E26" s="269">
        <v>16696226</v>
      </c>
      <c r="F26" s="289">
        <v>43503</v>
      </c>
      <c r="G26" s="254">
        <v>17803520</v>
      </c>
      <c r="H26" s="280">
        <v>43528</v>
      </c>
      <c r="I26" s="269">
        <v>15721941</v>
      </c>
      <c r="J26" s="289">
        <v>43556</v>
      </c>
      <c r="K26" s="254">
        <v>20840509</v>
      </c>
      <c r="L26" s="280">
        <v>43598</v>
      </c>
      <c r="M26" s="269">
        <v>20915409</v>
      </c>
      <c r="N26" s="289">
        <v>43619</v>
      </c>
      <c r="O26" s="254">
        <v>20733127</v>
      </c>
      <c r="P26" s="280">
        <v>43677</v>
      </c>
      <c r="Q26" s="269">
        <v>23813158</v>
      </c>
      <c r="R26" s="289">
        <v>43678</v>
      </c>
      <c r="S26" s="254">
        <v>20888558</v>
      </c>
      <c r="T26" s="280">
        <v>43718</v>
      </c>
      <c r="U26" s="269">
        <v>19409707</v>
      </c>
      <c r="V26" s="289">
        <v>43740</v>
      </c>
      <c r="W26" s="254">
        <v>17967051</v>
      </c>
      <c r="X26" s="280">
        <v>43774</v>
      </c>
      <c r="Y26" s="269">
        <v>18344663</v>
      </c>
      <c r="Z26" s="289">
        <v>43811</v>
      </c>
    </row>
    <row r="27" spans="1:26" ht="15.75">
      <c r="A27" s="246"/>
      <c r="B27" s="316"/>
      <c r="C27" s="307"/>
      <c r="D27" s="308"/>
      <c r="E27" s="307"/>
      <c r="F27" s="308"/>
      <c r="G27" s="307"/>
      <c r="H27" s="308"/>
      <c r="I27" s="307"/>
      <c r="J27" s="308"/>
      <c r="K27" s="307"/>
      <c r="L27" s="308"/>
      <c r="M27" s="307"/>
      <c r="N27" s="308"/>
      <c r="O27" s="307"/>
      <c r="P27" s="308"/>
      <c r="Q27" s="307"/>
      <c r="R27" s="308"/>
      <c r="S27" s="307"/>
      <c r="T27" s="308"/>
      <c r="U27" s="307"/>
      <c r="V27" s="308"/>
      <c r="W27" s="307"/>
      <c r="X27" s="308"/>
      <c r="Y27" s="307"/>
      <c r="Z27" s="308"/>
    </row>
    <row r="28" spans="1:26" ht="15.75">
      <c r="A28" s="246" t="s">
        <v>11</v>
      </c>
      <c r="B28" s="253" t="s">
        <v>44</v>
      </c>
      <c r="C28" s="254">
        <v>129040</v>
      </c>
      <c r="D28" s="280">
        <v>43487</v>
      </c>
      <c r="E28" s="269">
        <v>125933</v>
      </c>
      <c r="F28" s="289">
        <v>43515</v>
      </c>
      <c r="G28" s="254">
        <v>226048</v>
      </c>
      <c r="H28" s="280">
        <v>43539</v>
      </c>
      <c r="I28" s="269">
        <v>114007</v>
      </c>
      <c r="J28" s="289">
        <v>43577</v>
      </c>
      <c r="K28" s="254">
        <v>130426</v>
      </c>
      <c r="L28" s="280">
        <v>43591</v>
      </c>
      <c r="M28" s="269">
        <v>260273</v>
      </c>
      <c r="N28" s="289">
        <v>43644</v>
      </c>
      <c r="O28" s="254">
        <v>126571</v>
      </c>
      <c r="P28" s="280">
        <v>43676</v>
      </c>
      <c r="Q28" s="269">
        <v>147689</v>
      </c>
      <c r="R28" s="289">
        <v>43700</v>
      </c>
      <c r="S28" s="254">
        <v>136268</v>
      </c>
      <c r="T28" s="280">
        <v>43732</v>
      </c>
      <c r="U28" s="269">
        <v>142309</v>
      </c>
      <c r="V28" s="289">
        <v>43769</v>
      </c>
      <c r="W28" s="254">
        <v>169307</v>
      </c>
      <c r="X28" s="280">
        <v>43789</v>
      </c>
      <c r="Y28" s="269">
        <v>247576</v>
      </c>
      <c r="Z28" s="289">
        <v>43819</v>
      </c>
    </row>
    <row r="29" spans="1:26" ht="15.75">
      <c r="A29" s="246"/>
      <c r="B29" s="253" t="s">
        <v>45</v>
      </c>
      <c r="C29" s="254">
        <v>514601</v>
      </c>
      <c r="D29" s="280">
        <v>43468</v>
      </c>
      <c r="E29" s="269">
        <v>573444</v>
      </c>
      <c r="F29" s="289">
        <v>43500</v>
      </c>
      <c r="G29" s="254">
        <v>472172</v>
      </c>
      <c r="H29" s="280">
        <v>43530</v>
      </c>
      <c r="I29" s="269">
        <v>483529</v>
      </c>
      <c r="J29" s="289">
        <v>43572</v>
      </c>
      <c r="K29" s="254">
        <v>631738</v>
      </c>
      <c r="L29" s="280">
        <v>43616</v>
      </c>
      <c r="M29" s="269">
        <v>599471</v>
      </c>
      <c r="N29" s="289">
        <v>43619</v>
      </c>
      <c r="O29" s="254">
        <v>525710</v>
      </c>
      <c r="P29" s="280">
        <v>43676</v>
      </c>
      <c r="Q29" s="269">
        <v>700234</v>
      </c>
      <c r="R29" s="289">
        <v>43678</v>
      </c>
      <c r="S29" s="254">
        <v>503791</v>
      </c>
      <c r="T29" s="280">
        <v>43732</v>
      </c>
      <c r="U29" s="269">
        <v>980440</v>
      </c>
      <c r="V29" s="289">
        <v>43747</v>
      </c>
      <c r="W29" s="254">
        <v>538526</v>
      </c>
      <c r="X29" s="280">
        <v>43789</v>
      </c>
      <c r="Y29" s="269">
        <v>612410</v>
      </c>
      <c r="Z29" s="289">
        <v>43811</v>
      </c>
    </row>
    <row r="30" spans="1:26" ht="15.75">
      <c r="A30" s="246"/>
      <c r="B30" s="253" t="s">
        <v>46</v>
      </c>
      <c r="C30" s="254">
        <v>1004000</v>
      </c>
      <c r="D30" s="280">
        <v>43487</v>
      </c>
      <c r="E30" s="269">
        <v>1441000</v>
      </c>
      <c r="F30" s="289">
        <v>43501</v>
      </c>
      <c r="G30" s="254">
        <v>1016581</v>
      </c>
      <c r="H30" s="280">
        <v>43549</v>
      </c>
      <c r="I30" s="269">
        <v>1057037</v>
      </c>
      <c r="J30" s="289">
        <v>43573</v>
      </c>
      <c r="K30" s="254">
        <v>1104052</v>
      </c>
      <c r="L30" s="280">
        <v>43600</v>
      </c>
      <c r="M30" s="269">
        <v>981174</v>
      </c>
      <c r="N30" s="289">
        <v>43644</v>
      </c>
      <c r="O30" s="254">
        <v>1207000</v>
      </c>
      <c r="P30" s="280">
        <v>43651</v>
      </c>
      <c r="Q30" s="269">
        <v>1018408</v>
      </c>
      <c r="R30" s="289">
        <v>43682</v>
      </c>
      <c r="S30" s="254">
        <v>1201000</v>
      </c>
      <c r="T30" s="280">
        <v>43720</v>
      </c>
      <c r="U30" s="269">
        <v>1732000</v>
      </c>
      <c r="V30" s="289">
        <v>43747</v>
      </c>
      <c r="W30" s="254">
        <v>1301511</v>
      </c>
      <c r="X30" s="280">
        <v>43775</v>
      </c>
      <c r="Y30" s="269">
        <v>1365000</v>
      </c>
      <c r="Z30" s="289">
        <v>43811</v>
      </c>
    </row>
    <row r="31" spans="1:26" ht="15.75">
      <c r="A31" s="247"/>
      <c r="B31" s="257" t="s">
        <v>5</v>
      </c>
      <c r="C31" s="254">
        <v>20671945</v>
      </c>
      <c r="D31" s="280">
        <v>43468</v>
      </c>
      <c r="E31" s="269">
        <v>18760262</v>
      </c>
      <c r="F31" s="289">
        <v>43503</v>
      </c>
      <c r="G31" s="254">
        <v>19869810</v>
      </c>
      <c r="H31" s="280">
        <v>43528</v>
      </c>
      <c r="I31" s="269">
        <v>17614985</v>
      </c>
      <c r="J31" s="289">
        <v>43556</v>
      </c>
      <c r="K31" s="254">
        <v>22514543</v>
      </c>
      <c r="L31" s="280">
        <v>43598</v>
      </c>
      <c r="M31" s="269">
        <v>22751576</v>
      </c>
      <c r="N31" s="289">
        <v>43619</v>
      </c>
      <c r="O31" s="254">
        <v>22367689</v>
      </c>
      <c r="P31" s="280">
        <v>43677</v>
      </c>
      <c r="Q31" s="269">
        <v>25709082</v>
      </c>
      <c r="R31" s="289">
        <v>43678</v>
      </c>
      <c r="S31" s="254">
        <v>22491511</v>
      </c>
      <c r="T31" s="280">
        <v>43718</v>
      </c>
      <c r="U31" s="269">
        <v>20907647</v>
      </c>
      <c r="V31" s="289">
        <v>43740</v>
      </c>
      <c r="W31" s="254">
        <v>19073425</v>
      </c>
      <c r="X31" s="280">
        <v>43774</v>
      </c>
      <c r="Y31" s="269">
        <v>19913608</v>
      </c>
      <c r="Z31" s="289">
        <v>43811</v>
      </c>
    </row>
    <row r="32" spans="1:26" ht="15.75">
      <c r="A32" s="246"/>
      <c r="B32" s="316"/>
      <c r="C32" s="307"/>
      <c r="D32" s="308"/>
      <c r="E32" s="307"/>
      <c r="F32" s="308"/>
      <c r="G32" s="307"/>
      <c r="H32" s="308"/>
      <c r="I32" s="307"/>
      <c r="J32" s="308"/>
      <c r="K32" s="307"/>
      <c r="L32" s="308"/>
      <c r="M32" s="307"/>
      <c r="N32" s="308"/>
      <c r="O32" s="307"/>
      <c r="P32" s="308"/>
      <c r="Q32" s="307"/>
      <c r="R32" s="310"/>
      <c r="S32" s="307"/>
      <c r="T32" s="308"/>
      <c r="U32" s="307"/>
      <c r="V32" s="310"/>
      <c r="W32" s="307"/>
      <c r="X32" s="308"/>
      <c r="Y32" s="307"/>
      <c r="Z32" s="310"/>
    </row>
    <row r="33" spans="1:26" ht="15.75">
      <c r="A33" s="246" t="s">
        <v>48</v>
      </c>
      <c r="B33" s="253" t="s">
        <v>44</v>
      </c>
      <c r="C33" s="254">
        <v>231896</v>
      </c>
      <c r="D33" s="280">
        <v>43482</v>
      </c>
      <c r="E33" s="269">
        <v>206148</v>
      </c>
      <c r="F33" s="289">
        <v>43510</v>
      </c>
      <c r="G33" s="254">
        <v>228911</v>
      </c>
      <c r="H33" s="280">
        <v>43543</v>
      </c>
      <c r="I33" s="269">
        <v>168507</v>
      </c>
      <c r="J33" s="289">
        <v>43585</v>
      </c>
      <c r="K33" s="254">
        <v>250729</v>
      </c>
      <c r="L33" s="280">
        <v>43593</v>
      </c>
      <c r="M33" s="269">
        <v>221452</v>
      </c>
      <c r="N33" s="289">
        <v>43619</v>
      </c>
      <c r="O33" s="254">
        <v>162784</v>
      </c>
      <c r="P33" s="280">
        <v>43648</v>
      </c>
      <c r="Q33" s="269">
        <v>195876</v>
      </c>
      <c r="R33" s="289">
        <v>43704</v>
      </c>
      <c r="S33" s="254">
        <v>268583</v>
      </c>
      <c r="T33" s="280">
        <v>43720</v>
      </c>
      <c r="U33" s="269">
        <v>329157</v>
      </c>
      <c r="V33" s="289">
        <v>43746</v>
      </c>
      <c r="W33" s="254">
        <v>289942</v>
      </c>
      <c r="X33" s="280">
        <v>43782</v>
      </c>
      <c r="Y33" s="269">
        <v>322445</v>
      </c>
      <c r="Z33" s="289">
        <v>43811</v>
      </c>
    </row>
    <row r="34" spans="1:26" ht="15.75">
      <c r="A34" s="246"/>
      <c r="B34" s="253" t="s">
        <v>45</v>
      </c>
      <c r="C34" s="254">
        <v>671317</v>
      </c>
      <c r="D34" s="280">
        <v>43482</v>
      </c>
      <c r="E34" s="269">
        <v>652882</v>
      </c>
      <c r="F34" s="289">
        <v>43510</v>
      </c>
      <c r="G34" s="254">
        <v>666865</v>
      </c>
      <c r="H34" s="280">
        <v>43531</v>
      </c>
      <c r="I34" s="269">
        <v>698550</v>
      </c>
      <c r="J34" s="289">
        <v>43567</v>
      </c>
      <c r="K34" s="254">
        <v>670904</v>
      </c>
      <c r="L34" s="280">
        <v>43599</v>
      </c>
      <c r="M34" s="269">
        <v>638543</v>
      </c>
      <c r="N34" s="289">
        <v>43622</v>
      </c>
      <c r="O34" s="254">
        <v>644710</v>
      </c>
      <c r="P34" s="280">
        <v>43648</v>
      </c>
      <c r="Q34" s="269">
        <v>609758</v>
      </c>
      <c r="R34" s="289">
        <v>43693</v>
      </c>
      <c r="S34" s="254">
        <v>693195</v>
      </c>
      <c r="T34" s="280">
        <v>43721</v>
      </c>
      <c r="U34" s="269">
        <v>680769</v>
      </c>
      <c r="V34" s="289">
        <v>43754</v>
      </c>
      <c r="W34" s="254">
        <v>659106</v>
      </c>
      <c r="X34" s="280">
        <v>43795</v>
      </c>
      <c r="Y34" s="269">
        <v>667971</v>
      </c>
      <c r="Z34" s="289">
        <v>43816</v>
      </c>
    </row>
    <row r="35" spans="1:26" ht="15.75">
      <c r="A35" s="246"/>
      <c r="B35" s="253" t="s">
        <v>46</v>
      </c>
      <c r="C35" s="254">
        <v>1287429</v>
      </c>
      <c r="D35" s="280">
        <v>43468</v>
      </c>
      <c r="E35" s="269">
        <v>1320152</v>
      </c>
      <c r="F35" s="289">
        <v>43523</v>
      </c>
      <c r="G35" s="254">
        <v>1370000</v>
      </c>
      <c r="H35" s="280">
        <v>43539</v>
      </c>
      <c r="I35" s="269">
        <v>1929000</v>
      </c>
      <c r="J35" s="289">
        <v>43563</v>
      </c>
      <c r="K35" s="254">
        <v>1803000</v>
      </c>
      <c r="L35" s="280">
        <v>43598</v>
      </c>
      <c r="M35" s="269">
        <v>1515000</v>
      </c>
      <c r="N35" s="289">
        <v>43634</v>
      </c>
      <c r="O35" s="254">
        <v>1911000</v>
      </c>
      <c r="P35" s="280">
        <v>43656</v>
      </c>
      <c r="Q35" s="269">
        <v>1276850</v>
      </c>
      <c r="R35" s="289">
        <v>43700</v>
      </c>
      <c r="S35" s="254">
        <v>1864430</v>
      </c>
      <c r="T35" s="280">
        <v>43719</v>
      </c>
      <c r="U35" s="269">
        <v>1533000</v>
      </c>
      <c r="V35" s="289">
        <v>43741</v>
      </c>
      <c r="W35" s="254">
        <v>1918887</v>
      </c>
      <c r="X35" s="280">
        <v>43770</v>
      </c>
      <c r="Y35" s="269">
        <v>1804014</v>
      </c>
      <c r="Z35" s="289">
        <v>43826</v>
      </c>
    </row>
    <row r="36" spans="1:26" ht="15.75">
      <c r="A36" s="246"/>
      <c r="B36" s="257" t="s">
        <v>5</v>
      </c>
      <c r="C36" s="254">
        <v>243367002</v>
      </c>
      <c r="D36" s="280">
        <v>43468</v>
      </c>
      <c r="E36" s="269">
        <v>189899876</v>
      </c>
      <c r="F36" s="289">
        <v>43503</v>
      </c>
      <c r="G36" s="254">
        <v>245198601</v>
      </c>
      <c r="H36" s="280">
        <v>43546</v>
      </c>
      <c r="I36" s="269">
        <v>153530250</v>
      </c>
      <c r="J36" s="289">
        <v>43558</v>
      </c>
      <c r="K36" s="254">
        <v>237159446</v>
      </c>
      <c r="L36" s="280">
        <v>43598</v>
      </c>
      <c r="M36" s="269">
        <v>227163834</v>
      </c>
      <c r="N36" s="289">
        <v>43619</v>
      </c>
      <c r="O36" s="254">
        <v>189770439</v>
      </c>
      <c r="P36" s="280">
        <v>43677</v>
      </c>
      <c r="Q36" s="269">
        <v>239421659</v>
      </c>
      <c r="R36" s="289">
        <v>43682</v>
      </c>
      <c r="S36" s="254">
        <v>194733156</v>
      </c>
      <c r="T36" s="280">
        <v>43732</v>
      </c>
      <c r="U36" s="269">
        <v>193519646</v>
      </c>
      <c r="V36" s="289">
        <v>43740</v>
      </c>
      <c r="W36" s="254">
        <v>139948343</v>
      </c>
      <c r="X36" s="280">
        <v>43789</v>
      </c>
      <c r="Y36" s="269">
        <v>184075595</v>
      </c>
      <c r="Z36" s="289">
        <v>43811</v>
      </c>
    </row>
    <row r="37" spans="1:26" ht="15.75">
      <c r="A37" s="246"/>
      <c r="B37" s="316"/>
      <c r="C37" s="307"/>
      <c r="D37" s="308"/>
      <c r="E37" s="307"/>
      <c r="F37" s="308"/>
      <c r="G37" s="307"/>
      <c r="H37" s="308"/>
      <c r="I37" s="307"/>
      <c r="J37" s="308"/>
      <c r="K37" s="307"/>
      <c r="L37" s="308"/>
      <c r="M37" s="307"/>
      <c r="N37" s="308"/>
      <c r="O37" s="307"/>
      <c r="P37" s="308"/>
      <c r="Q37" s="307"/>
      <c r="R37" s="308"/>
      <c r="S37" s="307"/>
      <c r="T37" s="308"/>
      <c r="U37" s="307"/>
      <c r="V37" s="308"/>
      <c r="W37" s="307"/>
      <c r="X37" s="308"/>
      <c r="Y37" s="307"/>
      <c r="Z37" s="308"/>
    </row>
    <row r="38" spans="1:26" ht="15.75">
      <c r="A38" s="246" t="s">
        <v>13</v>
      </c>
      <c r="B38" s="253" t="s">
        <v>44</v>
      </c>
      <c r="C38" s="254">
        <v>104637</v>
      </c>
      <c r="D38" s="280">
        <v>43482</v>
      </c>
      <c r="E38" s="269">
        <v>92163</v>
      </c>
      <c r="F38" s="289">
        <v>43524</v>
      </c>
      <c r="G38" s="254">
        <v>96422</v>
      </c>
      <c r="H38" s="280">
        <v>43543</v>
      </c>
      <c r="I38" s="269">
        <v>86146</v>
      </c>
      <c r="J38" s="289">
        <v>43556</v>
      </c>
      <c r="K38" s="254">
        <v>83109</v>
      </c>
      <c r="L38" s="280">
        <v>43594</v>
      </c>
      <c r="M38" s="269">
        <v>88221</v>
      </c>
      <c r="N38" s="289">
        <v>43644</v>
      </c>
      <c r="O38" s="254">
        <v>79544</v>
      </c>
      <c r="P38" s="280">
        <v>43647</v>
      </c>
      <c r="Q38" s="269">
        <v>74959</v>
      </c>
      <c r="R38" s="289">
        <v>43707</v>
      </c>
      <c r="S38" s="254">
        <v>76309</v>
      </c>
      <c r="T38" s="280">
        <v>43732</v>
      </c>
      <c r="U38" s="269">
        <v>87994</v>
      </c>
      <c r="V38" s="289">
        <v>43746</v>
      </c>
      <c r="W38" s="254">
        <v>79129</v>
      </c>
      <c r="X38" s="280">
        <v>43795</v>
      </c>
      <c r="Y38" s="269">
        <v>122744</v>
      </c>
      <c r="Z38" s="289">
        <v>43811</v>
      </c>
    </row>
    <row r="39" spans="1:26" ht="15.75">
      <c r="A39" s="246"/>
      <c r="B39" s="253" t="s">
        <v>45</v>
      </c>
      <c r="C39" s="254">
        <v>437470</v>
      </c>
      <c r="D39" s="280">
        <v>43480</v>
      </c>
      <c r="E39" s="269">
        <v>447920</v>
      </c>
      <c r="F39" s="289">
        <v>43508</v>
      </c>
      <c r="G39" s="254">
        <v>464660</v>
      </c>
      <c r="H39" s="280">
        <v>43536</v>
      </c>
      <c r="I39" s="269">
        <v>422794</v>
      </c>
      <c r="J39" s="289">
        <v>43559</v>
      </c>
      <c r="K39" s="254">
        <v>367803</v>
      </c>
      <c r="L39" s="280">
        <v>43609</v>
      </c>
      <c r="M39" s="269">
        <v>361390</v>
      </c>
      <c r="N39" s="289">
        <v>43633</v>
      </c>
      <c r="O39" s="254">
        <v>361850</v>
      </c>
      <c r="P39" s="280">
        <v>43649</v>
      </c>
      <c r="Q39" s="269">
        <v>352230</v>
      </c>
      <c r="R39" s="289">
        <v>43686</v>
      </c>
      <c r="S39" s="254">
        <v>362460</v>
      </c>
      <c r="T39" s="280">
        <v>43726</v>
      </c>
      <c r="U39" s="269">
        <v>368360</v>
      </c>
      <c r="V39" s="289">
        <v>43763</v>
      </c>
      <c r="W39" s="254">
        <v>363230</v>
      </c>
      <c r="X39" s="280">
        <v>43798</v>
      </c>
      <c r="Y39" s="269">
        <v>397919</v>
      </c>
      <c r="Z39" s="289">
        <v>43811</v>
      </c>
    </row>
    <row r="40" spans="1:26" ht="15.75">
      <c r="A40" s="246"/>
      <c r="B40" s="253" t="s">
        <v>46</v>
      </c>
      <c r="C40" s="254">
        <v>1942000</v>
      </c>
      <c r="D40" s="280">
        <v>43495</v>
      </c>
      <c r="E40" s="269">
        <v>1812000</v>
      </c>
      <c r="F40" s="289">
        <v>43502</v>
      </c>
      <c r="G40" s="254">
        <v>1761000</v>
      </c>
      <c r="H40" s="280">
        <v>43536</v>
      </c>
      <c r="I40" s="269">
        <v>1755576</v>
      </c>
      <c r="J40" s="289">
        <v>43556</v>
      </c>
      <c r="K40" s="254">
        <v>1655000</v>
      </c>
      <c r="L40" s="280">
        <v>43588</v>
      </c>
      <c r="M40" s="269">
        <v>1534000</v>
      </c>
      <c r="N40" s="289">
        <v>43635</v>
      </c>
      <c r="O40" s="254">
        <v>1599240</v>
      </c>
      <c r="P40" s="280">
        <v>43648</v>
      </c>
      <c r="Q40" s="269">
        <v>1555000</v>
      </c>
      <c r="R40" s="289">
        <v>43693</v>
      </c>
      <c r="S40" s="254">
        <v>1624000</v>
      </c>
      <c r="T40" s="280">
        <v>43713</v>
      </c>
      <c r="U40" s="269">
        <v>1499000</v>
      </c>
      <c r="V40" s="289">
        <v>43762</v>
      </c>
      <c r="W40" s="254">
        <v>1485000</v>
      </c>
      <c r="X40" s="280">
        <v>43780</v>
      </c>
      <c r="Y40" s="269">
        <v>1505549</v>
      </c>
      <c r="Z40" s="289">
        <v>43829</v>
      </c>
    </row>
    <row r="41" spans="1:26" ht="15.75">
      <c r="A41" s="246"/>
      <c r="B41" s="257" t="s">
        <v>5</v>
      </c>
      <c r="C41" s="254">
        <v>116893508</v>
      </c>
      <c r="D41" s="280">
        <v>43468</v>
      </c>
      <c r="E41" s="269">
        <v>97099794</v>
      </c>
      <c r="F41" s="289">
        <v>43503</v>
      </c>
      <c r="G41" s="254">
        <v>99975138</v>
      </c>
      <c r="H41" s="280">
        <v>43546</v>
      </c>
      <c r="I41" s="269">
        <v>66136098</v>
      </c>
      <c r="J41" s="289">
        <v>43558</v>
      </c>
      <c r="K41" s="254">
        <v>60835086</v>
      </c>
      <c r="L41" s="280">
        <v>43592</v>
      </c>
      <c r="M41" s="269">
        <v>57948325</v>
      </c>
      <c r="N41" s="289">
        <v>43619</v>
      </c>
      <c r="O41" s="254">
        <v>52542628</v>
      </c>
      <c r="P41" s="280">
        <v>43677</v>
      </c>
      <c r="Q41" s="269">
        <v>69955594</v>
      </c>
      <c r="R41" s="289">
        <v>43684</v>
      </c>
      <c r="S41" s="254">
        <v>55863759</v>
      </c>
      <c r="T41" s="280">
        <v>43732</v>
      </c>
      <c r="U41" s="269">
        <v>53383684</v>
      </c>
      <c r="V41" s="289">
        <v>43741</v>
      </c>
      <c r="W41" s="254">
        <v>32435693</v>
      </c>
      <c r="X41" s="280">
        <v>43789</v>
      </c>
      <c r="Y41" s="269">
        <v>50354230</v>
      </c>
      <c r="Z41" s="289">
        <v>43811</v>
      </c>
    </row>
    <row r="42" spans="1:26" ht="15.75">
      <c r="A42" s="246"/>
      <c r="B42" s="316"/>
      <c r="C42" s="307"/>
      <c r="D42" s="308"/>
      <c r="E42" s="307"/>
      <c r="F42" s="308"/>
      <c r="G42" s="307"/>
      <c r="H42" s="308"/>
      <c r="I42" s="307"/>
      <c r="J42" s="308"/>
      <c r="K42" s="307"/>
      <c r="L42" s="308"/>
      <c r="M42" s="307"/>
      <c r="N42" s="308"/>
      <c r="O42" s="307"/>
      <c r="P42" s="308"/>
      <c r="Q42" s="307"/>
      <c r="R42" s="308"/>
      <c r="S42" s="1"/>
      <c r="T42" s="311"/>
      <c r="U42" s="307"/>
      <c r="V42" s="308"/>
      <c r="W42" s="333"/>
      <c r="X42" s="334"/>
      <c r="Y42" s="307"/>
      <c r="Z42" s="308"/>
    </row>
    <row r="43" spans="1:26" ht="15.75">
      <c r="A43" s="246" t="s">
        <v>14</v>
      </c>
      <c r="B43" s="253" t="s">
        <v>44</v>
      </c>
      <c r="C43" s="254">
        <v>4433</v>
      </c>
      <c r="D43" s="280">
        <v>43482</v>
      </c>
      <c r="E43" s="269">
        <v>3426</v>
      </c>
      <c r="F43" s="289">
        <v>43517</v>
      </c>
      <c r="G43" s="254">
        <v>6717</v>
      </c>
      <c r="H43" s="280">
        <v>43549</v>
      </c>
      <c r="I43" s="269">
        <v>3846</v>
      </c>
      <c r="J43" s="289">
        <v>43585</v>
      </c>
      <c r="K43" s="254">
        <v>4236</v>
      </c>
      <c r="L43" s="280">
        <v>43616</v>
      </c>
      <c r="M43" s="269">
        <v>3916</v>
      </c>
      <c r="N43" s="289">
        <v>43621</v>
      </c>
      <c r="O43" s="254">
        <v>4520</v>
      </c>
      <c r="P43" s="280">
        <v>43663</v>
      </c>
      <c r="Q43" s="269">
        <v>4147</v>
      </c>
      <c r="R43" s="289">
        <v>43685</v>
      </c>
      <c r="S43" s="254">
        <v>4390</v>
      </c>
      <c r="T43" s="280">
        <v>43720</v>
      </c>
      <c r="U43" s="269">
        <v>7438</v>
      </c>
      <c r="V43" s="289">
        <v>43747</v>
      </c>
      <c r="W43" s="254">
        <v>4771</v>
      </c>
      <c r="X43" s="280">
        <v>43782</v>
      </c>
      <c r="Y43" s="269">
        <v>8543</v>
      </c>
      <c r="Z43" s="289">
        <v>43811</v>
      </c>
    </row>
    <row r="44" spans="1:26" ht="15.75">
      <c r="A44" s="246"/>
      <c r="B44" s="253" t="s">
        <v>45</v>
      </c>
      <c r="C44" s="254">
        <v>27380</v>
      </c>
      <c r="D44" s="280">
        <v>43481</v>
      </c>
      <c r="E44" s="269">
        <v>20780</v>
      </c>
      <c r="F44" s="289">
        <v>43508</v>
      </c>
      <c r="G44" s="254">
        <v>29400</v>
      </c>
      <c r="H44" s="280">
        <v>43549</v>
      </c>
      <c r="I44" s="269">
        <v>16210</v>
      </c>
      <c r="J44" s="289">
        <v>43567</v>
      </c>
      <c r="K44" s="254">
        <v>17920</v>
      </c>
      <c r="L44" s="280">
        <v>43616</v>
      </c>
      <c r="M44" s="269">
        <v>18992</v>
      </c>
      <c r="N44" s="289">
        <v>43644</v>
      </c>
      <c r="O44" s="254">
        <v>24080</v>
      </c>
      <c r="P44" s="280">
        <v>43663</v>
      </c>
      <c r="Q44" s="269">
        <v>18390</v>
      </c>
      <c r="R44" s="289">
        <v>43704</v>
      </c>
      <c r="S44" s="254">
        <v>20110</v>
      </c>
      <c r="T44" s="280">
        <v>43720</v>
      </c>
      <c r="U44" s="269">
        <v>39661</v>
      </c>
      <c r="V44" s="289">
        <v>43747</v>
      </c>
      <c r="W44" s="254">
        <v>24308</v>
      </c>
      <c r="X44" s="280">
        <v>43783</v>
      </c>
      <c r="Y44" s="269">
        <v>38350</v>
      </c>
      <c r="Z44" s="289">
        <v>43811</v>
      </c>
    </row>
    <row r="45" spans="1:26" ht="15.75">
      <c r="A45" s="246"/>
      <c r="B45" s="253" t="s">
        <v>46</v>
      </c>
      <c r="C45" s="254">
        <v>428000</v>
      </c>
      <c r="D45" s="280">
        <v>43467</v>
      </c>
      <c r="E45" s="269">
        <v>457000</v>
      </c>
      <c r="F45" s="289">
        <v>43504</v>
      </c>
      <c r="G45" s="254">
        <v>585000</v>
      </c>
      <c r="H45" s="280">
        <v>43549</v>
      </c>
      <c r="I45" s="269">
        <v>425000</v>
      </c>
      <c r="J45" s="289">
        <v>43577</v>
      </c>
      <c r="K45" s="254">
        <v>341441</v>
      </c>
      <c r="L45" s="280">
        <v>43599</v>
      </c>
      <c r="M45" s="269">
        <v>370000</v>
      </c>
      <c r="N45" s="289">
        <v>43637</v>
      </c>
      <c r="O45" s="254">
        <v>380000</v>
      </c>
      <c r="P45" s="280">
        <v>43651</v>
      </c>
      <c r="Q45" s="269">
        <v>358000</v>
      </c>
      <c r="R45" s="289">
        <v>43683</v>
      </c>
      <c r="S45" s="254">
        <v>353000</v>
      </c>
      <c r="T45" s="280">
        <v>43738</v>
      </c>
      <c r="U45" s="269">
        <v>493000</v>
      </c>
      <c r="V45" s="289">
        <v>43741</v>
      </c>
      <c r="W45" s="254">
        <v>351000</v>
      </c>
      <c r="X45" s="280">
        <v>43784</v>
      </c>
      <c r="Y45" s="269">
        <v>393000</v>
      </c>
      <c r="Z45" s="289">
        <v>43812</v>
      </c>
    </row>
    <row r="46" spans="1:26" ht="15.75">
      <c r="A46" s="246"/>
      <c r="B46" s="257" t="s">
        <v>5</v>
      </c>
      <c r="C46" s="254">
        <v>1906269</v>
      </c>
      <c r="D46" s="280">
        <v>43496</v>
      </c>
      <c r="E46" s="269">
        <v>1790390</v>
      </c>
      <c r="F46" s="289">
        <v>43516</v>
      </c>
      <c r="G46" s="254">
        <v>1758365</v>
      </c>
      <c r="H46" s="280">
        <v>43546</v>
      </c>
      <c r="I46" s="269">
        <v>1575970</v>
      </c>
      <c r="J46" s="289">
        <v>43556</v>
      </c>
      <c r="K46" s="254">
        <v>1294557</v>
      </c>
      <c r="L46" s="280">
        <v>43608</v>
      </c>
      <c r="M46" s="269">
        <v>1348239</v>
      </c>
      <c r="N46" s="289">
        <v>43619</v>
      </c>
      <c r="O46" s="254">
        <v>1229531</v>
      </c>
      <c r="P46" s="280">
        <v>43647</v>
      </c>
      <c r="Q46" s="269">
        <v>1347480</v>
      </c>
      <c r="R46" s="289">
        <v>43678</v>
      </c>
      <c r="S46" s="254">
        <v>1174908</v>
      </c>
      <c r="T46" s="280">
        <v>43718</v>
      </c>
      <c r="U46" s="269">
        <v>1051199</v>
      </c>
      <c r="V46" s="289">
        <v>43740</v>
      </c>
      <c r="W46" s="254">
        <v>933659</v>
      </c>
      <c r="X46" s="280">
        <v>43795</v>
      </c>
      <c r="Y46" s="269">
        <v>1149708</v>
      </c>
      <c r="Z46" s="289">
        <v>43811</v>
      </c>
    </row>
    <row r="47" spans="1:26" ht="15.75">
      <c r="A47" s="246"/>
      <c r="B47" s="316"/>
      <c r="C47" s="307"/>
      <c r="D47" s="308"/>
      <c r="E47" s="307"/>
      <c r="F47" s="308"/>
      <c r="G47" s="307"/>
      <c r="H47" s="308"/>
      <c r="I47" s="307"/>
      <c r="J47" s="308"/>
      <c r="K47" s="307"/>
      <c r="L47" s="308"/>
      <c r="M47" s="307"/>
      <c r="N47" s="308"/>
      <c r="O47" s="307"/>
      <c r="P47" s="308"/>
      <c r="Q47" s="307"/>
      <c r="R47" s="310"/>
      <c r="S47" s="307"/>
      <c r="T47" s="310"/>
      <c r="U47" s="307"/>
      <c r="V47" s="310"/>
      <c r="W47" s="307"/>
      <c r="X47" s="310"/>
      <c r="Y47" s="307"/>
      <c r="Z47" s="310"/>
    </row>
    <row r="48" spans="1:26" ht="15.75">
      <c r="A48" s="246" t="s">
        <v>15</v>
      </c>
      <c r="B48" s="253" t="s">
        <v>44</v>
      </c>
      <c r="C48" s="254">
        <v>88741</v>
      </c>
      <c r="D48" s="280">
        <v>43482</v>
      </c>
      <c r="E48" s="269">
        <v>43510</v>
      </c>
      <c r="F48" s="289">
        <v>43510</v>
      </c>
      <c r="G48" s="254">
        <v>82146</v>
      </c>
      <c r="H48" s="280">
        <v>43543</v>
      </c>
      <c r="I48" s="269">
        <v>45534</v>
      </c>
      <c r="J48" s="289">
        <v>43556</v>
      </c>
      <c r="K48" s="254">
        <v>57205</v>
      </c>
      <c r="L48" s="280">
        <v>43607</v>
      </c>
      <c r="M48" s="269">
        <v>52488</v>
      </c>
      <c r="N48" s="289">
        <v>43644</v>
      </c>
      <c r="O48" s="254">
        <v>41534</v>
      </c>
      <c r="P48" s="280">
        <v>43647</v>
      </c>
      <c r="Q48" s="269">
        <v>41985</v>
      </c>
      <c r="R48" s="289">
        <v>43679</v>
      </c>
      <c r="S48" s="254">
        <v>56842</v>
      </c>
      <c r="T48" s="280">
        <v>43720</v>
      </c>
      <c r="U48" s="269">
        <v>67146</v>
      </c>
      <c r="V48" s="289">
        <v>43747</v>
      </c>
      <c r="W48" s="254">
        <v>60820</v>
      </c>
      <c r="X48" s="280">
        <v>43789</v>
      </c>
      <c r="Y48" s="269">
        <v>87740</v>
      </c>
      <c r="Z48" s="289">
        <v>43811</v>
      </c>
    </row>
    <row r="49" spans="1:26" ht="15.75">
      <c r="A49" s="246"/>
      <c r="B49" s="253" t="s">
        <v>45</v>
      </c>
      <c r="C49" s="254">
        <v>292730</v>
      </c>
      <c r="D49" s="280">
        <v>43482</v>
      </c>
      <c r="E49" s="269">
        <v>246640</v>
      </c>
      <c r="F49" s="289">
        <v>43523</v>
      </c>
      <c r="G49" s="254">
        <v>236066</v>
      </c>
      <c r="H49" s="280">
        <v>43543</v>
      </c>
      <c r="I49" s="269">
        <v>211750</v>
      </c>
      <c r="J49" s="289">
        <v>43556</v>
      </c>
      <c r="K49" s="254">
        <v>190840</v>
      </c>
      <c r="L49" s="280">
        <v>43605</v>
      </c>
      <c r="M49" s="269">
        <v>175535</v>
      </c>
      <c r="N49" s="289">
        <v>43622</v>
      </c>
      <c r="O49" s="254">
        <v>181730</v>
      </c>
      <c r="P49" s="280">
        <v>43649</v>
      </c>
      <c r="Q49" s="269">
        <v>171460</v>
      </c>
      <c r="R49" s="289">
        <v>43692</v>
      </c>
      <c r="S49" s="254">
        <v>171700</v>
      </c>
      <c r="T49" s="280">
        <v>43721</v>
      </c>
      <c r="U49" s="269">
        <v>216032</v>
      </c>
      <c r="V49" s="289">
        <v>43747</v>
      </c>
      <c r="W49" s="254">
        <v>202503</v>
      </c>
      <c r="X49" s="280">
        <v>43776</v>
      </c>
      <c r="Y49" s="269">
        <v>247097</v>
      </c>
      <c r="Z49" s="289">
        <v>43804</v>
      </c>
    </row>
    <row r="50" spans="1:26" ht="15.75">
      <c r="A50" s="246"/>
      <c r="B50" s="253" t="s">
        <v>46</v>
      </c>
      <c r="C50" s="254">
        <v>910429</v>
      </c>
      <c r="D50" s="280">
        <v>43490</v>
      </c>
      <c r="E50" s="269">
        <v>894085</v>
      </c>
      <c r="F50" s="289">
        <v>43509</v>
      </c>
      <c r="G50" s="254">
        <v>886976</v>
      </c>
      <c r="H50" s="280">
        <v>43544</v>
      </c>
      <c r="I50" s="269">
        <v>851000</v>
      </c>
      <c r="J50" s="289">
        <v>43584</v>
      </c>
      <c r="K50" s="254">
        <v>837857</v>
      </c>
      <c r="L50" s="280">
        <v>43600</v>
      </c>
      <c r="M50" s="269">
        <v>797253</v>
      </c>
      <c r="N50" s="289">
        <v>43630</v>
      </c>
      <c r="O50" s="254">
        <v>803599</v>
      </c>
      <c r="P50" s="280">
        <v>43665</v>
      </c>
      <c r="Q50" s="269">
        <v>721000</v>
      </c>
      <c r="R50" s="289">
        <v>43684</v>
      </c>
      <c r="S50" s="254">
        <v>768000</v>
      </c>
      <c r="T50" s="280">
        <v>43712</v>
      </c>
      <c r="U50" s="269">
        <v>746705</v>
      </c>
      <c r="V50" s="289">
        <v>43766</v>
      </c>
      <c r="W50" s="254">
        <v>705211</v>
      </c>
      <c r="X50" s="280">
        <v>43795</v>
      </c>
      <c r="Y50" s="269">
        <v>680660</v>
      </c>
      <c r="Z50" s="289">
        <v>43809</v>
      </c>
    </row>
    <row r="51" spans="1:26" ht="15.75">
      <c r="A51" s="247"/>
      <c r="B51" s="257" t="s">
        <v>5</v>
      </c>
      <c r="C51" s="254">
        <v>102630272</v>
      </c>
      <c r="D51" s="280">
        <v>43468</v>
      </c>
      <c r="E51" s="269">
        <v>85451337</v>
      </c>
      <c r="F51" s="289">
        <v>43503</v>
      </c>
      <c r="G51" s="254">
        <v>87475250</v>
      </c>
      <c r="H51" s="280">
        <v>43546</v>
      </c>
      <c r="I51" s="269">
        <v>58503448</v>
      </c>
      <c r="J51" s="289">
        <v>43558</v>
      </c>
      <c r="K51" s="254">
        <v>51388849</v>
      </c>
      <c r="L51" s="280">
        <v>43592</v>
      </c>
      <c r="M51" s="269">
        <v>49479886</v>
      </c>
      <c r="N51" s="289">
        <v>43619</v>
      </c>
      <c r="O51" s="254">
        <v>43820778</v>
      </c>
      <c r="P51" s="280">
        <v>43677</v>
      </c>
      <c r="Q51" s="269">
        <v>57547261</v>
      </c>
      <c r="R51" s="289">
        <v>43684</v>
      </c>
      <c r="S51" s="254">
        <v>46943123</v>
      </c>
      <c r="T51" s="280">
        <v>43732</v>
      </c>
      <c r="U51" s="269">
        <v>43323140</v>
      </c>
      <c r="V51" s="289">
        <v>43741</v>
      </c>
      <c r="W51" s="254">
        <v>27004743</v>
      </c>
      <c r="X51" s="280">
        <v>43789</v>
      </c>
      <c r="Y51" s="269">
        <v>42408697</v>
      </c>
      <c r="Z51" s="289">
        <v>43811</v>
      </c>
    </row>
    <row r="52" spans="1:26" ht="15.75">
      <c r="A52" s="246"/>
      <c r="B52" s="316"/>
      <c r="C52" s="307"/>
      <c r="D52" s="308"/>
      <c r="E52" s="307"/>
      <c r="F52" s="308"/>
      <c r="G52" s="307"/>
      <c r="H52" s="308"/>
      <c r="I52" s="307"/>
      <c r="J52" s="308"/>
      <c r="K52" s="307"/>
      <c r="L52" s="308"/>
      <c r="M52" s="307"/>
      <c r="N52" s="308"/>
      <c r="O52" s="307"/>
      <c r="P52" s="308"/>
      <c r="Q52" s="307"/>
      <c r="R52" s="308"/>
      <c r="S52" s="307"/>
      <c r="T52" s="308"/>
      <c r="U52" s="307"/>
      <c r="V52" s="308"/>
      <c r="W52" s="307"/>
      <c r="X52" s="308"/>
      <c r="Y52" s="307"/>
      <c r="Z52" s="308"/>
    </row>
    <row r="53" spans="1:26" ht="15.75">
      <c r="A53" s="246" t="s">
        <v>16</v>
      </c>
      <c r="B53" s="253" t="s">
        <v>44</v>
      </c>
      <c r="C53" s="254">
        <v>73975</v>
      </c>
      <c r="D53" s="280">
        <v>43483</v>
      </c>
      <c r="E53" s="269">
        <v>57300</v>
      </c>
      <c r="F53" s="289">
        <v>43510</v>
      </c>
      <c r="G53" s="254">
        <v>66262</v>
      </c>
      <c r="H53" s="280">
        <v>43543</v>
      </c>
      <c r="I53" s="269">
        <v>42827</v>
      </c>
      <c r="J53" s="289">
        <v>43585</v>
      </c>
      <c r="K53" s="254">
        <v>89533</v>
      </c>
      <c r="L53" s="280">
        <v>43600</v>
      </c>
      <c r="M53" s="269">
        <v>79048</v>
      </c>
      <c r="N53" s="289">
        <v>43619</v>
      </c>
      <c r="O53" s="254">
        <v>48200</v>
      </c>
      <c r="P53" s="280">
        <v>43676</v>
      </c>
      <c r="Q53" s="269">
        <v>59867</v>
      </c>
      <c r="R53" s="289">
        <v>43707</v>
      </c>
      <c r="S53" s="254">
        <v>108983</v>
      </c>
      <c r="T53" s="280">
        <v>43720</v>
      </c>
      <c r="U53" s="269">
        <v>100140</v>
      </c>
      <c r="V53" s="289">
        <v>43746</v>
      </c>
      <c r="W53" s="254">
        <v>91996</v>
      </c>
      <c r="X53" s="280">
        <v>43782</v>
      </c>
      <c r="Y53" s="269">
        <v>130617</v>
      </c>
      <c r="Z53" s="289">
        <v>43811</v>
      </c>
    </row>
    <row r="54" spans="1:26" ht="15.75">
      <c r="A54" s="246"/>
      <c r="B54" s="253" t="s">
        <v>45</v>
      </c>
      <c r="C54" s="254">
        <v>241157</v>
      </c>
      <c r="D54" s="280">
        <v>43482</v>
      </c>
      <c r="E54" s="269">
        <v>243040</v>
      </c>
      <c r="F54" s="289">
        <v>43508</v>
      </c>
      <c r="G54" s="254">
        <v>250171</v>
      </c>
      <c r="H54" s="280">
        <v>43546</v>
      </c>
      <c r="I54" s="269">
        <v>245830</v>
      </c>
      <c r="J54" s="289">
        <v>43559</v>
      </c>
      <c r="K54" s="254">
        <v>280801</v>
      </c>
      <c r="L54" s="280">
        <v>43598</v>
      </c>
      <c r="M54" s="269">
        <v>312740</v>
      </c>
      <c r="N54" s="289">
        <v>43619</v>
      </c>
      <c r="O54" s="254">
        <v>226990</v>
      </c>
      <c r="P54" s="280">
        <v>43649</v>
      </c>
      <c r="Q54" s="269">
        <v>230244</v>
      </c>
      <c r="R54" s="289">
        <v>43704</v>
      </c>
      <c r="S54" s="254">
        <v>316010</v>
      </c>
      <c r="T54" s="280">
        <v>43720</v>
      </c>
      <c r="U54" s="269">
        <v>350062</v>
      </c>
      <c r="V54" s="289">
        <v>43747</v>
      </c>
      <c r="W54" s="254">
        <v>344997</v>
      </c>
      <c r="X54" s="280">
        <v>43783</v>
      </c>
      <c r="Y54" s="269">
        <v>422140</v>
      </c>
      <c r="Z54" s="289">
        <v>43811</v>
      </c>
    </row>
    <row r="55" spans="1:26" ht="15.75">
      <c r="A55" s="246"/>
      <c r="B55" s="253" t="s">
        <v>46</v>
      </c>
      <c r="C55" s="254">
        <v>1719000</v>
      </c>
      <c r="D55" s="280">
        <v>43489</v>
      </c>
      <c r="E55" s="269">
        <v>1083000</v>
      </c>
      <c r="F55" s="289">
        <v>43521</v>
      </c>
      <c r="G55" s="254">
        <v>1119422</v>
      </c>
      <c r="H55" s="280">
        <v>43525</v>
      </c>
      <c r="I55" s="269">
        <v>1106655</v>
      </c>
      <c r="J55" s="289">
        <v>43560</v>
      </c>
      <c r="K55" s="331">
        <v>1017000</v>
      </c>
      <c r="L55" s="280">
        <v>43586</v>
      </c>
      <c r="M55" s="269">
        <v>1025001</v>
      </c>
      <c r="N55" s="289">
        <v>43642</v>
      </c>
      <c r="O55" s="254">
        <v>1060000</v>
      </c>
      <c r="P55" s="280">
        <v>43665</v>
      </c>
      <c r="Q55" s="269">
        <v>1083913</v>
      </c>
      <c r="R55" s="289">
        <v>43686</v>
      </c>
      <c r="S55" s="254">
        <v>1141000</v>
      </c>
      <c r="T55" s="280">
        <v>43713</v>
      </c>
      <c r="U55" s="269">
        <v>1058000</v>
      </c>
      <c r="V55" s="289">
        <v>43769</v>
      </c>
      <c r="W55" s="254">
        <v>1127000</v>
      </c>
      <c r="X55" s="280">
        <v>43796</v>
      </c>
      <c r="Y55" s="269">
        <v>1154000</v>
      </c>
      <c r="Z55" s="289">
        <v>43825</v>
      </c>
    </row>
    <row r="56" spans="1:26" ht="15.75">
      <c r="A56" s="246"/>
      <c r="B56" s="257" t="s">
        <v>5</v>
      </c>
      <c r="C56" s="254">
        <v>67708383</v>
      </c>
      <c r="D56" s="280">
        <v>43468</v>
      </c>
      <c r="E56" s="269">
        <v>48753150</v>
      </c>
      <c r="F56" s="289">
        <v>43503</v>
      </c>
      <c r="G56" s="254">
        <v>65123562</v>
      </c>
      <c r="H56" s="280">
        <v>43546</v>
      </c>
      <c r="I56" s="269">
        <v>43836537</v>
      </c>
      <c r="J56" s="289">
        <v>43558</v>
      </c>
      <c r="K56" s="254">
        <v>74292640</v>
      </c>
      <c r="L56" s="280">
        <v>43598</v>
      </c>
      <c r="M56" s="269">
        <v>71832405</v>
      </c>
      <c r="N56" s="289">
        <v>43619</v>
      </c>
      <c r="O56" s="254">
        <v>51075806</v>
      </c>
      <c r="P56" s="280">
        <v>43677</v>
      </c>
      <c r="Q56" s="269">
        <v>76035271</v>
      </c>
      <c r="R56" s="289">
        <v>43700</v>
      </c>
      <c r="S56" s="254">
        <v>65168855</v>
      </c>
      <c r="T56" s="280">
        <v>43732</v>
      </c>
      <c r="U56" s="269">
        <v>65265287</v>
      </c>
      <c r="V56" s="289">
        <v>43741</v>
      </c>
      <c r="W56" s="254">
        <v>40054429</v>
      </c>
      <c r="X56" s="280">
        <v>43789</v>
      </c>
      <c r="Y56" s="269">
        <v>67698776</v>
      </c>
      <c r="Z56" s="289">
        <v>43811</v>
      </c>
    </row>
    <row r="57" spans="1:26" ht="15.75">
      <c r="A57" s="246"/>
      <c r="B57" s="316"/>
      <c r="C57" s="307"/>
      <c r="D57" s="308"/>
      <c r="E57" s="307"/>
      <c r="F57" s="308"/>
      <c r="G57" s="307"/>
      <c r="H57" s="308"/>
      <c r="I57" s="307"/>
      <c r="J57" s="308"/>
      <c r="K57" s="307"/>
      <c r="L57" s="308"/>
      <c r="M57" s="307"/>
      <c r="N57" s="308"/>
      <c r="O57" s="307"/>
      <c r="P57" s="308"/>
      <c r="Q57" s="307"/>
      <c r="R57" s="308"/>
      <c r="S57" s="307"/>
      <c r="T57" s="308"/>
      <c r="U57" s="307"/>
      <c r="V57" s="308"/>
      <c r="W57" s="307"/>
      <c r="X57" s="308"/>
      <c r="Y57" s="307"/>
      <c r="Z57" s="308"/>
    </row>
    <row r="58" spans="1:26" ht="15.75">
      <c r="A58" s="246" t="s">
        <v>17</v>
      </c>
      <c r="B58" s="253" t="s">
        <v>44</v>
      </c>
      <c r="C58" s="254">
        <v>2507</v>
      </c>
      <c r="D58" s="280">
        <v>43495</v>
      </c>
      <c r="E58" s="269">
        <v>1471</v>
      </c>
      <c r="F58" s="289">
        <v>43497</v>
      </c>
      <c r="G58" s="254">
        <v>2349</v>
      </c>
      <c r="H58" s="280">
        <v>43539</v>
      </c>
      <c r="I58" s="269">
        <v>1871</v>
      </c>
      <c r="J58" s="289">
        <v>43573</v>
      </c>
      <c r="K58" s="254">
        <v>4817</v>
      </c>
      <c r="L58" s="280">
        <v>43607</v>
      </c>
      <c r="M58" s="269">
        <v>3733</v>
      </c>
      <c r="N58" s="289">
        <v>43619</v>
      </c>
      <c r="O58" s="254">
        <v>2438</v>
      </c>
      <c r="P58" s="280">
        <v>43655</v>
      </c>
      <c r="Q58" s="269">
        <v>3669</v>
      </c>
      <c r="R58" s="289">
        <v>43704</v>
      </c>
      <c r="S58" s="254">
        <v>5175</v>
      </c>
      <c r="T58" s="280">
        <v>43720</v>
      </c>
      <c r="U58" s="269">
        <v>7315</v>
      </c>
      <c r="V58" s="289">
        <v>43747</v>
      </c>
      <c r="W58" s="254">
        <v>3834</v>
      </c>
      <c r="X58" s="280">
        <v>43789</v>
      </c>
      <c r="Y58" s="269">
        <v>6238</v>
      </c>
      <c r="Z58" s="289">
        <v>43811</v>
      </c>
    </row>
    <row r="59" spans="1:26" ht="15.75">
      <c r="A59" s="246"/>
      <c r="B59" s="253" t="s">
        <v>45</v>
      </c>
      <c r="C59" s="254">
        <v>20640</v>
      </c>
      <c r="D59" s="280">
        <v>43495</v>
      </c>
      <c r="E59" s="269">
        <v>10024</v>
      </c>
      <c r="F59" s="289">
        <v>43523</v>
      </c>
      <c r="G59" s="254">
        <v>13991</v>
      </c>
      <c r="H59" s="280">
        <v>43539</v>
      </c>
      <c r="I59" s="269">
        <v>14020</v>
      </c>
      <c r="J59" s="289">
        <v>43573</v>
      </c>
      <c r="K59" s="254">
        <v>23390</v>
      </c>
      <c r="L59" s="280">
        <v>43607</v>
      </c>
      <c r="M59" s="269">
        <v>24480</v>
      </c>
      <c r="N59" s="289">
        <v>43619</v>
      </c>
      <c r="O59" s="254">
        <v>13540</v>
      </c>
      <c r="P59" s="280">
        <v>43648</v>
      </c>
      <c r="Q59" s="269">
        <v>19180</v>
      </c>
      <c r="R59" s="289">
        <v>43704</v>
      </c>
      <c r="S59" s="254">
        <v>24110</v>
      </c>
      <c r="T59" s="280">
        <v>43720</v>
      </c>
      <c r="U59" s="269">
        <v>44030</v>
      </c>
      <c r="V59" s="289">
        <v>43747</v>
      </c>
      <c r="W59" s="254">
        <v>25930</v>
      </c>
      <c r="X59" s="280">
        <v>43783</v>
      </c>
      <c r="Y59" s="269">
        <v>37992</v>
      </c>
      <c r="Z59" s="289">
        <v>43811</v>
      </c>
    </row>
    <row r="60" spans="1:26" ht="15.75">
      <c r="A60" s="246"/>
      <c r="B60" s="253" t="s">
        <v>46</v>
      </c>
      <c r="C60" s="254">
        <v>268000</v>
      </c>
      <c r="D60" s="280">
        <v>43483</v>
      </c>
      <c r="E60" s="269">
        <v>274000</v>
      </c>
      <c r="F60" s="289">
        <v>43503</v>
      </c>
      <c r="G60" s="254">
        <v>290000</v>
      </c>
      <c r="H60" s="280">
        <v>43525</v>
      </c>
      <c r="I60" s="269">
        <v>308000</v>
      </c>
      <c r="J60" s="289">
        <v>43573</v>
      </c>
      <c r="K60" s="254">
        <v>279000</v>
      </c>
      <c r="L60" s="280">
        <v>43605</v>
      </c>
      <c r="M60" s="269">
        <v>332000</v>
      </c>
      <c r="N60" s="289">
        <v>43637</v>
      </c>
      <c r="O60" s="254">
        <v>310000</v>
      </c>
      <c r="P60" s="280">
        <v>43647</v>
      </c>
      <c r="Q60" s="269">
        <v>292000</v>
      </c>
      <c r="R60" s="289">
        <v>43706</v>
      </c>
      <c r="S60" s="254">
        <v>327000</v>
      </c>
      <c r="T60" s="280">
        <v>43713</v>
      </c>
      <c r="U60" s="269">
        <v>303000</v>
      </c>
      <c r="V60" s="289">
        <v>43741</v>
      </c>
      <c r="W60" s="254">
        <v>263000</v>
      </c>
      <c r="X60" s="280">
        <v>43782</v>
      </c>
      <c r="Y60" s="269">
        <v>275000</v>
      </c>
      <c r="Z60" s="289">
        <v>43812</v>
      </c>
    </row>
    <row r="61" spans="1:26" ht="15.75">
      <c r="A61" s="246"/>
      <c r="B61" s="257" t="s">
        <v>5</v>
      </c>
      <c r="C61" s="254">
        <v>448414</v>
      </c>
      <c r="D61" s="280">
        <v>43468</v>
      </c>
      <c r="E61" s="269">
        <v>355882</v>
      </c>
      <c r="F61" s="289">
        <v>43503</v>
      </c>
      <c r="G61" s="254">
        <v>412311</v>
      </c>
      <c r="H61" s="280">
        <v>43546</v>
      </c>
      <c r="I61" s="269">
        <v>333903</v>
      </c>
      <c r="J61" s="289">
        <v>43558</v>
      </c>
      <c r="K61" s="254">
        <v>459454</v>
      </c>
      <c r="L61" s="280">
        <v>43598</v>
      </c>
      <c r="M61" s="269">
        <v>490128</v>
      </c>
      <c r="N61" s="289">
        <v>43619</v>
      </c>
      <c r="O61" s="254">
        <v>442617</v>
      </c>
      <c r="P61" s="280">
        <v>43677</v>
      </c>
      <c r="Q61" s="269">
        <v>550627</v>
      </c>
      <c r="R61" s="289">
        <v>43678</v>
      </c>
      <c r="S61" s="254">
        <v>448767</v>
      </c>
      <c r="T61" s="280">
        <v>43732</v>
      </c>
      <c r="U61" s="269">
        <v>448891</v>
      </c>
      <c r="V61" s="289">
        <v>43740</v>
      </c>
      <c r="W61" s="254">
        <v>329845</v>
      </c>
      <c r="X61" s="280">
        <v>43789</v>
      </c>
      <c r="Y61" s="269">
        <v>421423</v>
      </c>
      <c r="Z61" s="289">
        <v>43811</v>
      </c>
    </row>
    <row r="62" spans="1:26" ht="15.75">
      <c r="A62" s="246"/>
      <c r="B62" s="316"/>
      <c r="C62" s="307"/>
      <c r="D62" s="308"/>
      <c r="E62" s="307"/>
      <c r="F62" s="308"/>
      <c r="G62" s="307"/>
      <c r="H62" s="308"/>
      <c r="I62" s="307"/>
      <c r="J62" s="308"/>
      <c r="K62" s="307"/>
      <c r="L62" s="308"/>
      <c r="M62" s="307"/>
      <c r="N62" s="308"/>
      <c r="O62" s="307"/>
      <c r="P62" s="308"/>
      <c r="Q62" s="307"/>
      <c r="R62" s="310"/>
      <c r="S62" s="1"/>
      <c r="T62" s="311"/>
      <c r="U62" s="307"/>
      <c r="V62" s="310"/>
      <c r="W62" s="333"/>
      <c r="X62" s="334"/>
      <c r="Y62" s="307"/>
      <c r="Z62" s="308"/>
    </row>
    <row r="63" spans="1:26" ht="15.75">
      <c r="A63" s="246" t="s">
        <v>18</v>
      </c>
      <c r="B63" s="253" t="s">
        <v>44</v>
      </c>
      <c r="C63" s="254">
        <v>53469</v>
      </c>
      <c r="D63" s="280">
        <v>43483</v>
      </c>
      <c r="E63" s="269">
        <v>40513</v>
      </c>
      <c r="F63" s="289">
        <v>43510</v>
      </c>
      <c r="G63" s="254">
        <v>48553</v>
      </c>
      <c r="H63" s="280">
        <v>43543</v>
      </c>
      <c r="I63" s="269">
        <v>31564</v>
      </c>
      <c r="J63" s="289">
        <v>43585</v>
      </c>
      <c r="K63" s="254">
        <v>65648</v>
      </c>
      <c r="L63" s="280">
        <v>43600</v>
      </c>
      <c r="M63" s="269">
        <v>55400</v>
      </c>
      <c r="N63" s="289">
        <v>43619</v>
      </c>
      <c r="O63" s="254">
        <v>35832</v>
      </c>
      <c r="P63" s="280">
        <v>43677</v>
      </c>
      <c r="Q63" s="269">
        <v>47240</v>
      </c>
      <c r="R63" s="289">
        <v>43707</v>
      </c>
      <c r="S63" s="254">
        <v>75726</v>
      </c>
      <c r="T63" s="280">
        <v>43720</v>
      </c>
      <c r="U63" s="269">
        <v>69806</v>
      </c>
      <c r="V63" s="289">
        <v>43747</v>
      </c>
      <c r="W63" s="254">
        <v>66127</v>
      </c>
      <c r="X63" s="280">
        <v>43789</v>
      </c>
      <c r="Y63" s="269">
        <v>93867</v>
      </c>
      <c r="Z63" s="289">
        <v>43811</v>
      </c>
    </row>
    <row r="64" spans="1:26" ht="15">
      <c r="A64" s="263"/>
      <c r="B64" s="253" t="s">
        <v>45</v>
      </c>
      <c r="C64" s="254">
        <v>171168</v>
      </c>
      <c r="D64" s="280">
        <v>43482</v>
      </c>
      <c r="E64" s="269">
        <v>156756</v>
      </c>
      <c r="F64" s="289">
        <v>43523</v>
      </c>
      <c r="G64" s="254">
        <v>155370</v>
      </c>
      <c r="H64" s="280">
        <v>43543</v>
      </c>
      <c r="I64" s="269">
        <v>139930</v>
      </c>
      <c r="J64" s="289">
        <v>43573</v>
      </c>
      <c r="K64" s="254">
        <v>203731</v>
      </c>
      <c r="L64" s="280">
        <v>43598</v>
      </c>
      <c r="M64" s="269">
        <v>216800</v>
      </c>
      <c r="N64" s="289">
        <v>43619</v>
      </c>
      <c r="O64" s="254">
        <v>143020</v>
      </c>
      <c r="P64" s="280">
        <v>43648</v>
      </c>
      <c r="Q64" s="269">
        <v>142360</v>
      </c>
      <c r="R64" s="289">
        <v>43704</v>
      </c>
      <c r="S64" s="254">
        <v>214233</v>
      </c>
      <c r="T64" s="280">
        <v>43720</v>
      </c>
      <c r="U64" s="269">
        <v>249688</v>
      </c>
      <c r="V64" s="289">
        <v>43747</v>
      </c>
      <c r="W64" s="254">
        <v>240961</v>
      </c>
      <c r="X64" s="280">
        <v>43783</v>
      </c>
      <c r="Y64" s="269">
        <v>300340</v>
      </c>
      <c r="Z64" s="289">
        <v>43811</v>
      </c>
    </row>
    <row r="65" spans="1:26" ht="15">
      <c r="A65" s="263"/>
      <c r="B65" s="253" t="s">
        <v>46</v>
      </c>
      <c r="C65" s="254">
        <v>934000</v>
      </c>
      <c r="D65" s="280">
        <v>43489</v>
      </c>
      <c r="E65" s="269">
        <v>557000</v>
      </c>
      <c r="F65" s="289">
        <v>43511</v>
      </c>
      <c r="G65" s="254">
        <v>600529</v>
      </c>
      <c r="H65" s="280">
        <v>43552</v>
      </c>
      <c r="I65" s="269">
        <v>605547</v>
      </c>
      <c r="J65" s="289">
        <v>43570</v>
      </c>
      <c r="K65" s="254">
        <v>601940</v>
      </c>
      <c r="L65" s="280">
        <v>43615</v>
      </c>
      <c r="M65" s="269">
        <v>594000</v>
      </c>
      <c r="N65" s="289">
        <v>43640</v>
      </c>
      <c r="O65" s="254">
        <v>534000</v>
      </c>
      <c r="P65" s="280">
        <v>43648</v>
      </c>
      <c r="Q65" s="269">
        <v>555160</v>
      </c>
      <c r="R65" s="289">
        <v>43707</v>
      </c>
      <c r="S65" s="254">
        <v>617000</v>
      </c>
      <c r="T65" s="280">
        <v>43719</v>
      </c>
      <c r="U65" s="269">
        <v>615674</v>
      </c>
      <c r="V65" s="289">
        <v>43745</v>
      </c>
      <c r="W65" s="254">
        <v>665000</v>
      </c>
      <c r="X65" s="280">
        <v>43791</v>
      </c>
      <c r="Y65" s="269">
        <v>707000</v>
      </c>
      <c r="Z65" s="289">
        <v>43810</v>
      </c>
    </row>
    <row r="66" spans="1:26" ht="15">
      <c r="A66" s="264"/>
      <c r="B66" s="257" t="s">
        <v>5</v>
      </c>
      <c r="C66" s="254">
        <v>50982240</v>
      </c>
      <c r="D66" s="280">
        <v>43468</v>
      </c>
      <c r="E66" s="269">
        <v>38004848</v>
      </c>
      <c r="F66" s="289">
        <v>43503</v>
      </c>
      <c r="G66" s="254">
        <v>51644344</v>
      </c>
      <c r="H66" s="280">
        <v>43546</v>
      </c>
      <c r="I66" s="269">
        <v>34196296</v>
      </c>
      <c r="J66" s="289">
        <v>43558</v>
      </c>
      <c r="K66" s="254">
        <v>58800935</v>
      </c>
      <c r="L66" s="280">
        <v>43598</v>
      </c>
      <c r="M66" s="269">
        <v>56371920</v>
      </c>
      <c r="N66" s="289">
        <v>43619</v>
      </c>
      <c r="O66" s="254">
        <v>40683952</v>
      </c>
      <c r="P66" s="280">
        <v>43677</v>
      </c>
      <c r="Q66" s="269">
        <v>60655967</v>
      </c>
      <c r="R66" s="289">
        <v>43700</v>
      </c>
      <c r="S66" s="254">
        <v>51789040</v>
      </c>
      <c r="T66" s="280">
        <v>43732</v>
      </c>
      <c r="U66" s="269">
        <v>51618613</v>
      </c>
      <c r="V66" s="289">
        <v>43741</v>
      </c>
      <c r="W66" s="254">
        <v>33562870</v>
      </c>
      <c r="X66" s="280">
        <v>43789</v>
      </c>
      <c r="Y66" s="269">
        <v>55120871</v>
      </c>
      <c r="Z66" s="289">
        <v>43811</v>
      </c>
    </row>
    <row r="67" spans="1:26" ht="15">
      <c r="A67" s="263"/>
      <c r="B67" s="276"/>
      <c r="C67" s="276"/>
      <c r="D67" s="284"/>
      <c r="E67" s="325"/>
      <c r="F67" s="326"/>
      <c r="G67" s="276"/>
      <c r="H67" s="284"/>
      <c r="I67" s="325"/>
      <c r="J67" s="326"/>
      <c r="K67" s="276"/>
      <c r="L67" s="284"/>
      <c r="M67" s="325"/>
      <c r="N67" s="326"/>
      <c r="O67" s="276"/>
      <c r="P67" s="284"/>
      <c r="Q67" s="325"/>
      <c r="R67" s="326"/>
      <c r="S67" s="276"/>
      <c r="T67" s="284"/>
      <c r="U67" s="325"/>
      <c r="V67" s="326"/>
      <c r="W67" s="335"/>
      <c r="X67" s="336"/>
      <c r="Y67" s="307"/>
      <c r="Z67" s="310"/>
    </row>
    <row r="68" spans="1:26" ht="15.75">
      <c r="A68" s="246" t="s">
        <v>19</v>
      </c>
      <c r="B68" s="253" t="s">
        <v>44</v>
      </c>
      <c r="C68" s="254">
        <v>1476940</v>
      </c>
      <c r="D68" s="280">
        <v>43483</v>
      </c>
      <c r="E68" s="269">
        <v>1595289</v>
      </c>
      <c r="F68" s="289">
        <v>43504</v>
      </c>
      <c r="G68" s="254">
        <v>1401655</v>
      </c>
      <c r="H68" s="280">
        <v>43539</v>
      </c>
      <c r="I68" s="269">
        <v>1147856</v>
      </c>
      <c r="J68" s="289">
        <v>43580</v>
      </c>
      <c r="K68" s="254">
        <v>1271300</v>
      </c>
      <c r="L68" s="280">
        <v>43607</v>
      </c>
      <c r="M68" s="269">
        <v>1619173</v>
      </c>
      <c r="N68" s="289">
        <v>43620</v>
      </c>
      <c r="O68" s="254">
        <v>1352145</v>
      </c>
      <c r="P68" s="280">
        <v>43675</v>
      </c>
      <c r="Q68" s="269">
        <v>1377211</v>
      </c>
      <c r="R68" s="289">
        <v>43703</v>
      </c>
      <c r="S68" s="254">
        <v>1476057</v>
      </c>
      <c r="T68" s="280">
        <v>43717</v>
      </c>
      <c r="U68" s="269">
        <v>1608085</v>
      </c>
      <c r="V68" s="289">
        <v>43752</v>
      </c>
      <c r="W68" s="254">
        <v>1677723</v>
      </c>
      <c r="X68" s="280">
        <v>43787</v>
      </c>
      <c r="Y68" s="269">
        <v>2014085</v>
      </c>
      <c r="Z68" s="289">
        <v>43815</v>
      </c>
    </row>
    <row r="69" spans="2:26" ht="15">
      <c r="B69" s="253" t="s">
        <v>45</v>
      </c>
      <c r="C69" s="254">
        <v>2430590</v>
      </c>
      <c r="D69" s="280">
        <v>43487</v>
      </c>
      <c r="E69" s="269">
        <v>2285943</v>
      </c>
      <c r="F69" s="289">
        <v>43507</v>
      </c>
      <c r="G69" s="254">
        <v>2245190</v>
      </c>
      <c r="H69" s="280">
        <v>43531</v>
      </c>
      <c r="I69" s="269">
        <v>2175476</v>
      </c>
      <c r="J69" s="289">
        <v>43570</v>
      </c>
      <c r="K69" s="254">
        <v>2539650</v>
      </c>
      <c r="L69" s="280">
        <v>43595</v>
      </c>
      <c r="M69" s="269">
        <v>2248407</v>
      </c>
      <c r="N69" s="289">
        <v>43619</v>
      </c>
      <c r="O69" s="254">
        <v>2357460</v>
      </c>
      <c r="P69" s="280">
        <v>43647</v>
      </c>
      <c r="Q69" s="269">
        <v>2446417</v>
      </c>
      <c r="R69" s="289">
        <v>43703</v>
      </c>
      <c r="S69" s="254">
        <v>2524871</v>
      </c>
      <c r="T69" s="280">
        <v>43717</v>
      </c>
      <c r="U69" s="269">
        <v>2697620</v>
      </c>
      <c r="V69" s="289">
        <v>43752</v>
      </c>
      <c r="W69" s="254">
        <v>2603087</v>
      </c>
      <c r="X69" s="280">
        <v>43787</v>
      </c>
      <c r="Y69" s="269">
        <v>3153236</v>
      </c>
      <c r="Z69" s="289">
        <v>43815</v>
      </c>
    </row>
    <row r="70" spans="1:26" ht="15">
      <c r="A70" s="263"/>
      <c r="B70" s="253" t="s">
        <v>46</v>
      </c>
      <c r="C70" s="254">
        <v>6205791</v>
      </c>
      <c r="D70" s="280">
        <v>43481</v>
      </c>
      <c r="E70" s="269">
        <v>6444909</v>
      </c>
      <c r="F70" s="289">
        <v>43497</v>
      </c>
      <c r="G70" s="254">
        <v>6308034</v>
      </c>
      <c r="H70" s="280">
        <v>43543</v>
      </c>
      <c r="I70" s="269">
        <v>6409094</v>
      </c>
      <c r="J70" s="289">
        <v>43565</v>
      </c>
      <c r="K70" s="254">
        <v>6217943</v>
      </c>
      <c r="L70" s="280">
        <v>43595</v>
      </c>
      <c r="M70" s="269">
        <v>6286000</v>
      </c>
      <c r="N70" s="289">
        <v>43620</v>
      </c>
      <c r="O70" s="254">
        <v>6492525</v>
      </c>
      <c r="P70" s="280">
        <v>43648</v>
      </c>
      <c r="Q70" s="269">
        <v>6314358</v>
      </c>
      <c r="R70" s="289">
        <v>43682</v>
      </c>
      <c r="S70" s="254">
        <v>6064883</v>
      </c>
      <c r="T70" s="280">
        <v>43713</v>
      </c>
      <c r="U70" s="269">
        <v>5876000</v>
      </c>
      <c r="V70" s="289">
        <v>43755</v>
      </c>
      <c r="W70" s="254">
        <v>5751000</v>
      </c>
      <c r="X70" s="280">
        <v>43781</v>
      </c>
      <c r="Y70" s="269">
        <v>6366077</v>
      </c>
      <c r="Z70" s="289">
        <v>43830</v>
      </c>
    </row>
    <row r="71" spans="1:26" ht="15">
      <c r="A71" s="264"/>
      <c r="B71" s="257" t="s">
        <v>5</v>
      </c>
      <c r="C71" s="254">
        <v>2177635718</v>
      </c>
      <c r="D71" s="280">
        <v>43468</v>
      </c>
      <c r="E71" s="269">
        <v>1861363545</v>
      </c>
      <c r="F71" s="289">
        <v>43497</v>
      </c>
      <c r="G71" s="254">
        <v>2201697832</v>
      </c>
      <c r="H71" s="280">
        <v>43546</v>
      </c>
      <c r="I71" s="269">
        <v>1346383051</v>
      </c>
      <c r="J71" s="289">
        <v>43559</v>
      </c>
      <c r="K71" s="254">
        <v>1763155735</v>
      </c>
      <c r="L71" s="280">
        <v>43608</v>
      </c>
      <c r="M71" s="269">
        <v>1838216068</v>
      </c>
      <c r="N71" s="289">
        <v>43619</v>
      </c>
      <c r="O71" s="254">
        <v>1486715937</v>
      </c>
      <c r="P71" s="280">
        <v>43647</v>
      </c>
      <c r="Q71" s="269">
        <v>1674009210</v>
      </c>
      <c r="R71" s="289">
        <v>43691</v>
      </c>
      <c r="S71" s="254">
        <v>1477330986</v>
      </c>
      <c r="T71" s="280">
        <v>43732</v>
      </c>
      <c r="U71" s="269">
        <v>1724461287</v>
      </c>
      <c r="V71" s="289">
        <v>43769</v>
      </c>
      <c r="W71" s="254">
        <v>1654541676</v>
      </c>
      <c r="X71" s="280">
        <v>43776</v>
      </c>
      <c r="Y71" s="269">
        <v>1844275123</v>
      </c>
      <c r="Z71" s="289">
        <v>43812</v>
      </c>
    </row>
    <row r="72" spans="1:26" ht="15">
      <c r="A72" s="276"/>
      <c r="B72" s="276"/>
      <c r="C72" s="276"/>
      <c r="D72" s="284"/>
      <c r="E72" s="325"/>
      <c r="F72" s="326"/>
      <c r="G72" s="276"/>
      <c r="H72" s="284"/>
      <c r="I72" s="325"/>
      <c r="J72" s="326"/>
      <c r="K72" s="276"/>
      <c r="L72" s="284"/>
      <c r="M72" s="325"/>
      <c r="N72" s="326"/>
      <c r="O72" s="276"/>
      <c r="P72" s="284"/>
      <c r="Q72" s="307"/>
      <c r="R72" s="308"/>
      <c r="S72" s="307"/>
      <c r="T72" s="308"/>
      <c r="U72" s="307"/>
      <c r="V72" s="308"/>
      <c r="W72" s="307"/>
      <c r="X72" s="308"/>
      <c r="Y72" s="307"/>
      <c r="Z72" s="310"/>
    </row>
    <row r="73" spans="1:26" ht="15.75">
      <c r="A73" s="246" t="s">
        <v>20</v>
      </c>
      <c r="B73" s="253" t="s">
        <v>44</v>
      </c>
      <c r="C73" s="254">
        <v>679798</v>
      </c>
      <c r="D73" s="280">
        <v>43476</v>
      </c>
      <c r="E73" s="269">
        <v>643219</v>
      </c>
      <c r="F73" s="289">
        <v>43518</v>
      </c>
      <c r="G73" s="254">
        <v>698100</v>
      </c>
      <c r="H73" s="280">
        <v>43553</v>
      </c>
      <c r="I73" s="269">
        <v>732830</v>
      </c>
      <c r="J73" s="289">
        <v>43581</v>
      </c>
      <c r="K73" s="254">
        <v>746879</v>
      </c>
      <c r="L73" s="280">
        <v>43595</v>
      </c>
      <c r="M73" s="269">
        <v>706131</v>
      </c>
      <c r="N73" s="289">
        <v>43634</v>
      </c>
      <c r="O73" s="254">
        <v>718293</v>
      </c>
      <c r="P73" s="280">
        <v>43671</v>
      </c>
      <c r="Q73" s="269">
        <v>755153</v>
      </c>
      <c r="R73" s="289">
        <v>43706</v>
      </c>
      <c r="S73" s="254">
        <v>781473</v>
      </c>
      <c r="T73" s="280">
        <v>43735</v>
      </c>
      <c r="U73" s="269">
        <v>767693</v>
      </c>
      <c r="V73" s="289">
        <v>43756</v>
      </c>
      <c r="W73" s="254">
        <v>800038</v>
      </c>
      <c r="X73" s="280">
        <v>43776</v>
      </c>
      <c r="Y73" s="269">
        <v>782059</v>
      </c>
      <c r="Z73" s="289">
        <v>43826</v>
      </c>
    </row>
    <row r="74" spans="1:26" ht="15">
      <c r="A74" s="263"/>
      <c r="B74" s="253" t="s">
        <v>45</v>
      </c>
      <c r="C74" s="254">
        <v>2266611</v>
      </c>
      <c r="D74" s="280">
        <v>43487</v>
      </c>
      <c r="E74" s="269">
        <v>1680670</v>
      </c>
      <c r="F74" s="289">
        <v>43507</v>
      </c>
      <c r="G74" s="254">
        <v>1334249</v>
      </c>
      <c r="H74" s="280">
        <v>43539</v>
      </c>
      <c r="I74" s="269">
        <v>1746886</v>
      </c>
      <c r="J74" s="289">
        <v>43570</v>
      </c>
      <c r="K74" s="254">
        <v>1354755</v>
      </c>
      <c r="L74" s="280">
        <v>43587</v>
      </c>
      <c r="M74" s="269">
        <v>1377188</v>
      </c>
      <c r="N74" s="289">
        <v>43640</v>
      </c>
      <c r="O74" s="254">
        <v>2669347</v>
      </c>
      <c r="P74" s="280">
        <v>43671</v>
      </c>
      <c r="Q74" s="269">
        <v>2505960</v>
      </c>
      <c r="R74" s="289">
        <v>43704</v>
      </c>
      <c r="S74" s="254">
        <v>2192753</v>
      </c>
      <c r="T74" s="280">
        <v>43717</v>
      </c>
      <c r="U74" s="269">
        <v>1383775</v>
      </c>
      <c r="V74" s="289">
        <v>43740</v>
      </c>
      <c r="W74" s="254">
        <v>1340131</v>
      </c>
      <c r="X74" s="280">
        <v>43776</v>
      </c>
      <c r="Y74" s="269">
        <v>2255310</v>
      </c>
      <c r="Z74" s="289">
        <v>43818</v>
      </c>
    </row>
    <row r="75" spans="1:26" ht="15">
      <c r="A75" s="263"/>
      <c r="B75" s="253" t="s">
        <v>46</v>
      </c>
      <c r="C75" s="254">
        <v>3350506</v>
      </c>
      <c r="D75" s="280">
        <v>43479</v>
      </c>
      <c r="E75" s="269">
        <v>3468491</v>
      </c>
      <c r="F75" s="289">
        <v>43507</v>
      </c>
      <c r="G75" s="254">
        <v>3022000</v>
      </c>
      <c r="H75" s="280">
        <v>43543</v>
      </c>
      <c r="I75" s="269">
        <v>3052000</v>
      </c>
      <c r="J75" s="289">
        <v>43557</v>
      </c>
      <c r="K75" s="254">
        <v>2996420</v>
      </c>
      <c r="L75" s="280">
        <v>43609</v>
      </c>
      <c r="M75" s="269">
        <v>6286000</v>
      </c>
      <c r="N75" s="289">
        <v>43620</v>
      </c>
      <c r="O75" s="254">
        <v>3112958</v>
      </c>
      <c r="P75" s="280">
        <v>43648</v>
      </c>
      <c r="Q75" s="269">
        <v>3030455</v>
      </c>
      <c r="R75" s="289">
        <v>43682</v>
      </c>
      <c r="S75" s="254">
        <v>4133281</v>
      </c>
      <c r="T75" s="280">
        <v>43728</v>
      </c>
      <c r="U75" s="269">
        <v>2848000</v>
      </c>
      <c r="V75" s="289">
        <v>43755</v>
      </c>
      <c r="W75" s="254">
        <v>2617681</v>
      </c>
      <c r="X75" s="280">
        <v>43781</v>
      </c>
      <c r="Y75" s="269">
        <v>3102000</v>
      </c>
      <c r="Z75" s="289">
        <v>43830</v>
      </c>
    </row>
    <row r="76" spans="1:26" ht="15">
      <c r="A76" s="264"/>
      <c r="B76" s="257" t="s">
        <v>5</v>
      </c>
      <c r="C76" s="254">
        <v>1630682</v>
      </c>
      <c r="D76" s="280">
        <v>43496</v>
      </c>
      <c r="E76" s="269">
        <v>1565310</v>
      </c>
      <c r="F76" s="289">
        <v>43518</v>
      </c>
      <c r="G76" s="254">
        <v>1238648</v>
      </c>
      <c r="H76" s="280">
        <v>43546</v>
      </c>
      <c r="I76" s="269">
        <v>1747323</v>
      </c>
      <c r="J76" s="289">
        <v>43581</v>
      </c>
      <c r="K76" s="254">
        <v>1826996</v>
      </c>
      <c r="L76" s="280">
        <v>43595</v>
      </c>
      <c r="M76" s="269">
        <v>1673621</v>
      </c>
      <c r="N76" s="289">
        <v>43634</v>
      </c>
      <c r="O76" s="254">
        <v>1718914</v>
      </c>
      <c r="P76" s="280">
        <v>43671</v>
      </c>
      <c r="Q76" s="269">
        <v>1779915</v>
      </c>
      <c r="R76" s="289">
        <v>43693</v>
      </c>
      <c r="S76" s="254">
        <v>1831335</v>
      </c>
      <c r="T76" s="280">
        <v>43734</v>
      </c>
      <c r="U76" s="269">
        <v>1827137</v>
      </c>
      <c r="V76" s="289">
        <v>43756</v>
      </c>
      <c r="W76" s="254">
        <v>1836505</v>
      </c>
      <c r="X76" s="280">
        <v>43776</v>
      </c>
      <c r="Y76" s="269">
        <v>1894543</v>
      </c>
      <c r="Z76" s="289">
        <v>43826</v>
      </c>
    </row>
    <row r="77" spans="1:26" ht="15">
      <c r="A77" s="276"/>
      <c r="B77" s="276"/>
      <c r="C77" s="276"/>
      <c r="D77" s="284"/>
      <c r="E77" s="325"/>
      <c r="F77" s="326"/>
      <c r="G77" s="276"/>
      <c r="H77" s="284"/>
      <c r="I77" s="325"/>
      <c r="J77" s="326"/>
      <c r="K77" s="276"/>
      <c r="L77" s="284"/>
      <c r="M77" s="325"/>
      <c r="N77" s="326"/>
      <c r="O77" s="276"/>
      <c r="P77" s="284"/>
      <c r="Q77" s="307"/>
      <c r="R77" s="310"/>
      <c r="S77" s="307"/>
      <c r="T77" s="308"/>
      <c r="U77" s="307"/>
      <c r="V77" s="310"/>
      <c r="W77" s="307"/>
      <c r="X77" s="308"/>
      <c r="Y77" s="307"/>
      <c r="Z77" s="308"/>
    </row>
    <row r="78" spans="1:26" ht="15.75">
      <c r="A78" s="246" t="s">
        <v>21</v>
      </c>
      <c r="B78" s="253" t="s">
        <v>44</v>
      </c>
      <c r="C78" s="254">
        <v>3216511</v>
      </c>
      <c r="D78" s="280">
        <v>43483</v>
      </c>
      <c r="E78" s="269">
        <v>2907543</v>
      </c>
      <c r="F78" s="289">
        <v>43504</v>
      </c>
      <c r="G78" s="254">
        <v>2959409</v>
      </c>
      <c r="H78" s="280">
        <v>43539</v>
      </c>
      <c r="I78" s="269">
        <v>2387266</v>
      </c>
      <c r="J78" s="289">
        <v>43581</v>
      </c>
      <c r="K78" s="254">
        <v>3131328</v>
      </c>
      <c r="L78" s="280">
        <v>43607</v>
      </c>
      <c r="M78" s="269">
        <v>3081352</v>
      </c>
      <c r="N78" s="289">
        <v>43619</v>
      </c>
      <c r="O78" s="254">
        <v>2758466</v>
      </c>
      <c r="P78" s="280">
        <v>43647</v>
      </c>
      <c r="Q78" s="269">
        <v>2745031</v>
      </c>
      <c r="R78" s="289">
        <v>43703</v>
      </c>
      <c r="S78" s="254">
        <v>3115725</v>
      </c>
      <c r="T78" s="280">
        <v>43713</v>
      </c>
      <c r="U78" s="269">
        <v>3319668</v>
      </c>
      <c r="V78" s="289">
        <v>43768</v>
      </c>
      <c r="W78" s="254">
        <v>3335322</v>
      </c>
      <c r="X78" s="280">
        <v>43783</v>
      </c>
      <c r="Y78" s="269">
        <v>3277615</v>
      </c>
      <c r="Z78" s="289">
        <v>43804</v>
      </c>
    </row>
    <row r="79" spans="1:26" ht="15">
      <c r="A79" s="263"/>
      <c r="B79" s="253" t="s">
        <v>45</v>
      </c>
      <c r="C79" s="254">
        <v>3900384</v>
      </c>
      <c r="D79" s="280">
        <v>43496</v>
      </c>
      <c r="E79" s="269">
        <v>4038055</v>
      </c>
      <c r="F79" s="289">
        <v>43497</v>
      </c>
      <c r="G79" s="254">
        <v>3819736</v>
      </c>
      <c r="H79" s="280">
        <v>43528</v>
      </c>
      <c r="I79" s="269">
        <v>3860245</v>
      </c>
      <c r="J79" s="289">
        <v>43565</v>
      </c>
      <c r="K79" s="254">
        <v>3843610</v>
      </c>
      <c r="L79" s="280">
        <v>43613</v>
      </c>
      <c r="M79" s="269">
        <v>4101073</v>
      </c>
      <c r="N79" s="289">
        <v>43630</v>
      </c>
      <c r="O79" s="254">
        <v>4538020</v>
      </c>
      <c r="P79" s="280">
        <v>43647</v>
      </c>
      <c r="Q79" s="269">
        <v>4669847</v>
      </c>
      <c r="R79" s="289">
        <v>43703</v>
      </c>
      <c r="S79" s="254">
        <v>4393257</v>
      </c>
      <c r="T79" s="280">
        <v>43735</v>
      </c>
      <c r="U79" s="269">
        <v>3958970</v>
      </c>
      <c r="V79" s="289">
        <v>43768</v>
      </c>
      <c r="W79" s="254">
        <v>4158843</v>
      </c>
      <c r="X79" s="280">
        <v>43783</v>
      </c>
      <c r="Y79" s="269">
        <v>4367255</v>
      </c>
      <c r="Z79" s="289">
        <v>43804</v>
      </c>
    </row>
    <row r="80" spans="1:26" ht="15">
      <c r="A80" s="263"/>
      <c r="B80" s="253" t="s">
        <v>46</v>
      </c>
      <c r="C80" s="254">
        <v>4866930</v>
      </c>
      <c r="D80" s="280">
        <v>43495</v>
      </c>
      <c r="E80" s="269">
        <v>4641815</v>
      </c>
      <c r="F80" s="289">
        <v>43497</v>
      </c>
      <c r="G80" s="254">
        <v>5079635</v>
      </c>
      <c r="H80" s="280">
        <v>43528</v>
      </c>
      <c r="I80" s="269">
        <v>4744817</v>
      </c>
      <c r="J80" s="289">
        <v>43558</v>
      </c>
      <c r="K80" s="254">
        <v>4790294</v>
      </c>
      <c r="L80" s="280">
        <v>43616</v>
      </c>
      <c r="M80" s="269">
        <v>2972486</v>
      </c>
      <c r="N80" s="289">
        <v>43620</v>
      </c>
      <c r="O80" s="254">
        <v>5290142</v>
      </c>
      <c r="P80" s="280">
        <v>43649</v>
      </c>
      <c r="Q80" s="269">
        <v>5221896</v>
      </c>
      <c r="R80" s="289">
        <v>43703</v>
      </c>
      <c r="S80" s="254">
        <v>5289273</v>
      </c>
      <c r="T80" s="280">
        <v>43724</v>
      </c>
      <c r="U80" s="269">
        <v>5630499</v>
      </c>
      <c r="V80" s="289">
        <v>43745</v>
      </c>
      <c r="W80" s="254">
        <v>5140104</v>
      </c>
      <c r="X80" s="280">
        <v>43789</v>
      </c>
      <c r="Y80" s="269">
        <v>6318682</v>
      </c>
      <c r="Z80" s="289">
        <v>43818</v>
      </c>
    </row>
    <row r="81" spans="1:26" ht="15">
      <c r="A81" s="264"/>
      <c r="B81" s="257" t="s">
        <v>5</v>
      </c>
      <c r="C81" s="254">
        <v>3315015061</v>
      </c>
      <c r="D81" s="280">
        <v>43468</v>
      </c>
      <c r="E81" s="269">
        <v>2948092925</v>
      </c>
      <c r="F81" s="289">
        <v>43503</v>
      </c>
      <c r="G81" s="254">
        <v>3505137237</v>
      </c>
      <c r="H81" s="280">
        <v>43528</v>
      </c>
      <c r="I81" s="269">
        <v>2078232939</v>
      </c>
      <c r="J81" s="289">
        <v>43559</v>
      </c>
      <c r="K81" s="254">
        <v>2881107407</v>
      </c>
      <c r="L81" s="280">
        <v>43595</v>
      </c>
      <c r="M81" s="269">
        <v>2937044015</v>
      </c>
      <c r="N81" s="289">
        <v>43619</v>
      </c>
      <c r="O81" s="254">
        <v>2336993541</v>
      </c>
      <c r="P81" s="280">
        <v>43647</v>
      </c>
      <c r="Q81" s="269">
        <v>2864321173</v>
      </c>
      <c r="R81" s="289">
        <v>43700</v>
      </c>
      <c r="S81" s="254">
        <v>2405769940</v>
      </c>
      <c r="T81" s="280">
        <v>43732</v>
      </c>
      <c r="U81" s="269">
        <v>2611273677</v>
      </c>
      <c r="V81" s="289">
        <v>43769</v>
      </c>
      <c r="W81" s="254">
        <v>2690547126</v>
      </c>
      <c r="X81" s="280">
        <v>43789</v>
      </c>
      <c r="Y81" s="269">
        <v>3344802305</v>
      </c>
      <c r="Z81" s="289">
        <v>43812</v>
      </c>
    </row>
    <row r="82" spans="1:26" ht="15">
      <c r="A82" s="276"/>
      <c r="B82" s="276"/>
      <c r="C82" s="276"/>
      <c r="D82" s="284"/>
      <c r="E82" s="325"/>
      <c r="F82" s="326"/>
      <c r="G82" s="276"/>
      <c r="H82" s="284"/>
      <c r="I82" s="325"/>
      <c r="J82" s="326"/>
      <c r="K82" s="276"/>
      <c r="L82" s="284"/>
      <c r="M82" s="325"/>
      <c r="N82" s="326"/>
      <c r="O82" s="276"/>
      <c r="P82" s="284"/>
      <c r="Q82" s="325"/>
      <c r="R82" s="326"/>
      <c r="S82" s="1"/>
      <c r="T82" s="311"/>
      <c r="U82" s="325"/>
      <c r="V82" s="326"/>
      <c r="W82" s="333"/>
      <c r="X82" s="334"/>
      <c r="Y82" s="307"/>
      <c r="Z82" s="310"/>
    </row>
    <row r="83" spans="1:26" ht="15.75">
      <c r="A83" s="246" t="s">
        <v>22</v>
      </c>
      <c r="B83" s="253" t="s">
        <v>44</v>
      </c>
      <c r="C83" s="254">
        <v>849750</v>
      </c>
      <c r="D83" s="280">
        <v>43483</v>
      </c>
      <c r="E83" s="269">
        <v>833702</v>
      </c>
      <c r="F83" s="289" t="s">
        <v>55</v>
      </c>
      <c r="G83" s="254">
        <v>814059</v>
      </c>
      <c r="H83" s="280">
        <v>43530</v>
      </c>
      <c r="I83" s="269">
        <v>836377</v>
      </c>
      <c r="J83" s="289">
        <v>43580</v>
      </c>
      <c r="K83" s="254">
        <v>802060</v>
      </c>
      <c r="L83" s="280">
        <v>43594</v>
      </c>
      <c r="M83" s="269">
        <v>756797</v>
      </c>
      <c r="N83" s="289">
        <v>43644</v>
      </c>
      <c r="O83" s="254">
        <v>847237</v>
      </c>
      <c r="P83" s="280">
        <v>43675</v>
      </c>
      <c r="Q83" s="269">
        <v>807349</v>
      </c>
      <c r="R83" s="289">
        <v>43682</v>
      </c>
      <c r="S83" s="254">
        <v>879086</v>
      </c>
      <c r="T83" s="280">
        <v>43717</v>
      </c>
      <c r="U83" s="269">
        <v>870010</v>
      </c>
      <c r="V83" s="289">
        <v>43766</v>
      </c>
      <c r="W83" s="254">
        <v>998813</v>
      </c>
      <c r="X83" s="280">
        <v>43787</v>
      </c>
      <c r="Y83" s="269">
        <v>987059</v>
      </c>
      <c r="Z83" s="289">
        <v>43808</v>
      </c>
    </row>
    <row r="84" spans="1:26" ht="15">
      <c r="A84" s="263"/>
      <c r="B84" s="253" t="s">
        <v>45</v>
      </c>
      <c r="C84" s="254">
        <v>1124630</v>
      </c>
      <c r="D84" s="280">
        <v>43479</v>
      </c>
      <c r="E84" s="269">
        <v>1463235</v>
      </c>
      <c r="F84" s="289">
        <v>43507</v>
      </c>
      <c r="G84" s="254">
        <v>1334341</v>
      </c>
      <c r="H84" s="280">
        <v>43528</v>
      </c>
      <c r="I84" s="269">
        <v>1330120</v>
      </c>
      <c r="J84" s="289">
        <v>43563</v>
      </c>
      <c r="K84" s="254">
        <v>1180918</v>
      </c>
      <c r="L84" s="280">
        <v>43605</v>
      </c>
      <c r="M84" s="269">
        <v>1891050</v>
      </c>
      <c r="N84" s="289">
        <v>43627</v>
      </c>
      <c r="O84" s="254">
        <v>1333480</v>
      </c>
      <c r="P84" s="280">
        <v>43668</v>
      </c>
      <c r="Q84" s="269">
        <v>1513510</v>
      </c>
      <c r="R84" s="289">
        <v>43682</v>
      </c>
      <c r="S84" s="254">
        <v>1681169</v>
      </c>
      <c r="T84" s="280">
        <v>43717</v>
      </c>
      <c r="U84" s="269">
        <v>1684160</v>
      </c>
      <c r="V84" s="289">
        <v>43761</v>
      </c>
      <c r="W84" s="254">
        <v>1868030</v>
      </c>
      <c r="X84" s="280">
        <v>43776</v>
      </c>
      <c r="Y84" s="269">
        <v>2073031</v>
      </c>
      <c r="Z84" s="289">
        <v>43808</v>
      </c>
    </row>
    <row r="85" spans="1:26" ht="15">
      <c r="A85" s="263"/>
      <c r="B85" s="253" t="s">
        <v>46</v>
      </c>
      <c r="C85" s="254">
        <v>2291000</v>
      </c>
      <c r="D85" s="280">
        <v>43479</v>
      </c>
      <c r="E85" s="269">
        <v>2929942</v>
      </c>
      <c r="F85" s="289">
        <v>43507</v>
      </c>
      <c r="G85" s="254">
        <v>3025545</v>
      </c>
      <c r="H85" s="280">
        <v>43529</v>
      </c>
      <c r="I85" s="269">
        <v>2782019</v>
      </c>
      <c r="J85" s="289">
        <v>43563</v>
      </c>
      <c r="K85" s="254">
        <v>2674838</v>
      </c>
      <c r="L85" s="280">
        <v>43605</v>
      </c>
      <c r="M85" s="269">
        <v>2774000</v>
      </c>
      <c r="N85" s="289">
        <v>43627</v>
      </c>
      <c r="O85" s="254">
        <v>3432777</v>
      </c>
      <c r="P85" s="280">
        <v>43661</v>
      </c>
      <c r="Q85" s="269">
        <v>3191553</v>
      </c>
      <c r="R85" s="289">
        <v>43682</v>
      </c>
      <c r="S85" s="254">
        <v>3001757</v>
      </c>
      <c r="T85" s="280">
        <v>43731</v>
      </c>
      <c r="U85" s="269">
        <v>3168208</v>
      </c>
      <c r="V85" s="289">
        <v>43745</v>
      </c>
      <c r="W85" s="254">
        <v>3097000</v>
      </c>
      <c r="X85" s="280">
        <v>43776</v>
      </c>
      <c r="Y85" s="269">
        <v>3390373</v>
      </c>
      <c r="Z85" s="289">
        <v>43826</v>
      </c>
    </row>
    <row r="86" spans="1:26" ht="15">
      <c r="A86" s="264"/>
      <c r="B86" s="257" t="s">
        <v>5</v>
      </c>
      <c r="C86" s="254">
        <v>2006119328</v>
      </c>
      <c r="D86" s="280">
        <v>43488</v>
      </c>
      <c r="E86" s="269">
        <v>1711188574</v>
      </c>
      <c r="F86" s="289">
        <v>43497</v>
      </c>
      <c r="G86" s="254">
        <v>1839308142</v>
      </c>
      <c r="H86" s="280">
        <v>43528</v>
      </c>
      <c r="I86" s="269">
        <v>1381635543</v>
      </c>
      <c r="J86" s="289">
        <v>43581</v>
      </c>
      <c r="K86" s="254">
        <v>1717355318</v>
      </c>
      <c r="L86" s="280">
        <v>43595</v>
      </c>
      <c r="M86" s="269">
        <v>1656353515</v>
      </c>
      <c r="N86" s="289">
        <v>43619</v>
      </c>
      <c r="O86" s="254">
        <v>1528609770</v>
      </c>
      <c r="P86" s="280">
        <v>43671</v>
      </c>
      <c r="Q86" s="269">
        <v>1641591906</v>
      </c>
      <c r="R86" s="289">
        <v>43682</v>
      </c>
      <c r="S86" s="254">
        <v>1416918614</v>
      </c>
      <c r="T86" s="280">
        <v>43735</v>
      </c>
      <c r="U86" s="269">
        <v>1616950015</v>
      </c>
      <c r="V86" s="289">
        <v>43769</v>
      </c>
      <c r="W86" s="254">
        <v>1501611083</v>
      </c>
      <c r="X86" s="280">
        <v>43789</v>
      </c>
      <c r="Y86" s="269">
        <v>1628353105</v>
      </c>
      <c r="Z86" s="289">
        <v>43812</v>
      </c>
    </row>
    <row r="87" spans="1:26" ht="15">
      <c r="A87" s="276"/>
      <c r="B87" s="276"/>
      <c r="C87" s="276"/>
      <c r="D87" s="284"/>
      <c r="E87" s="325"/>
      <c r="F87" s="326"/>
      <c r="G87" s="276"/>
      <c r="H87" s="284"/>
      <c r="I87" s="325"/>
      <c r="J87" s="326"/>
      <c r="K87" s="276"/>
      <c r="L87" s="284"/>
      <c r="M87" s="325"/>
      <c r="N87" s="326"/>
      <c r="O87" s="276"/>
      <c r="P87" s="284"/>
      <c r="Q87" s="307"/>
      <c r="R87" s="308"/>
      <c r="S87" s="307"/>
      <c r="T87" s="308"/>
      <c r="U87" s="307"/>
      <c r="V87" s="308"/>
      <c r="W87" s="307"/>
      <c r="X87" s="308"/>
      <c r="Y87" s="307"/>
      <c r="Z87" s="308"/>
    </row>
    <row r="88" spans="1:26" ht="15.75">
      <c r="A88" s="246" t="s">
        <v>23</v>
      </c>
      <c r="B88" s="253" t="s">
        <v>44</v>
      </c>
      <c r="C88" s="254">
        <v>1342725</v>
      </c>
      <c r="D88" s="280">
        <v>43483</v>
      </c>
      <c r="E88" s="269">
        <v>1209972</v>
      </c>
      <c r="F88" s="289">
        <v>43517</v>
      </c>
      <c r="G88" s="254">
        <v>1420088</v>
      </c>
      <c r="H88" s="280">
        <v>43532</v>
      </c>
      <c r="I88" s="269">
        <v>1381281</v>
      </c>
      <c r="J88" s="289">
        <v>43560</v>
      </c>
      <c r="K88" s="254">
        <v>1309441</v>
      </c>
      <c r="L88" s="280">
        <v>43591</v>
      </c>
      <c r="M88" s="269">
        <v>1136325</v>
      </c>
      <c r="N88" s="289">
        <v>43644</v>
      </c>
      <c r="O88" s="254">
        <v>887557</v>
      </c>
      <c r="P88" s="280">
        <v>43671</v>
      </c>
      <c r="Q88" s="269">
        <v>940679</v>
      </c>
      <c r="R88" s="289">
        <v>43689</v>
      </c>
      <c r="S88" s="254">
        <v>935507</v>
      </c>
      <c r="T88" s="280">
        <v>43713</v>
      </c>
      <c r="U88" s="269">
        <v>1299031</v>
      </c>
      <c r="V88" s="289">
        <v>43746</v>
      </c>
      <c r="W88" s="254">
        <v>1141273</v>
      </c>
      <c r="X88" s="280">
        <v>43776</v>
      </c>
      <c r="Y88" s="269">
        <v>1174677</v>
      </c>
      <c r="Z88" s="289">
        <v>43804</v>
      </c>
    </row>
    <row r="89" spans="1:26" ht="15">
      <c r="A89" s="263"/>
      <c r="B89" s="253" t="s">
        <v>45</v>
      </c>
      <c r="C89" s="254">
        <v>3248835</v>
      </c>
      <c r="D89" s="280">
        <v>43489</v>
      </c>
      <c r="E89" s="269">
        <v>3182358</v>
      </c>
      <c r="F89" s="289">
        <v>43497</v>
      </c>
      <c r="G89" s="254">
        <v>3687034</v>
      </c>
      <c r="H89" s="280">
        <v>43550</v>
      </c>
      <c r="I89" s="269">
        <v>4037931</v>
      </c>
      <c r="J89" s="289">
        <v>43577</v>
      </c>
      <c r="K89" s="254">
        <v>3559510</v>
      </c>
      <c r="L89" s="280">
        <v>43613</v>
      </c>
      <c r="M89" s="269">
        <v>3779000</v>
      </c>
      <c r="N89" s="289">
        <v>43619</v>
      </c>
      <c r="O89" s="254">
        <v>4015867</v>
      </c>
      <c r="P89" s="280">
        <v>43654</v>
      </c>
      <c r="Q89" s="269">
        <v>3986120</v>
      </c>
      <c r="R89" s="289">
        <v>43689</v>
      </c>
      <c r="S89" s="254">
        <v>3247280</v>
      </c>
      <c r="T89" s="280">
        <v>43717</v>
      </c>
      <c r="U89" s="269">
        <v>3419742</v>
      </c>
      <c r="V89" s="289">
        <v>43745</v>
      </c>
      <c r="W89" s="254">
        <v>3335198</v>
      </c>
      <c r="X89" s="280">
        <v>43773</v>
      </c>
      <c r="Y89" s="269">
        <v>3153236</v>
      </c>
      <c r="Z89" s="289">
        <v>43808</v>
      </c>
    </row>
    <row r="90" spans="1:26" ht="15">
      <c r="A90" s="263"/>
      <c r="B90" s="253" t="s">
        <v>46</v>
      </c>
      <c r="C90" s="254">
        <v>6805000</v>
      </c>
      <c r="D90" s="280">
        <v>43479</v>
      </c>
      <c r="E90" s="269">
        <v>6627000</v>
      </c>
      <c r="F90" s="289">
        <v>43507</v>
      </c>
      <c r="G90" s="254">
        <v>6870609</v>
      </c>
      <c r="H90" s="280">
        <v>43538</v>
      </c>
      <c r="I90" s="269">
        <v>7189000</v>
      </c>
      <c r="J90" s="289">
        <v>43570</v>
      </c>
      <c r="K90" s="254">
        <v>7498230</v>
      </c>
      <c r="L90" s="280">
        <v>43605</v>
      </c>
      <c r="M90" s="269">
        <v>8530000</v>
      </c>
      <c r="N90" s="289">
        <v>43621</v>
      </c>
      <c r="O90" s="254">
        <v>6452420</v>
      </c>
      <c r="P90" s="280">
        <v>43675</v>
      </c>
      <c r="Q90" s="269">
        <v>6569000</v>
      </c>
      <c r="R90" s="289">
        <v>43682</v>
      </c>
      <c r="S90" s="254">
        <v>6684351</v>
      </c>
      <c r="T90" s="280">
        <v>43720</v>
      </c>
      <c r="U90" s="269">
        <v>8233001</v>
      </c>
      <c r="V90" s="289">
        <v>43766</v>
      </c>
      <c r="W90" s="254">
        <v>10521000</v>
      </c>
      <c r="X90" s="280">
        <v>43791</v>
      </c>
      <c r="Y90" s="269">
        <v>11843000</v>
      </c>
      <c r="Z90" s="289">
        <v>43808</v>
      </c>
    </row>
    <row r="91" spans="1:26" ht="15">
      <c r="A91" s="264"/>
      <c r="B91" s="257" t="s">
        <v>5</v>
      </c>
      <c r="C91" s="254">
        <v>2293087192</v>
      </c>
      <c r="D91" s="280">
        <v>43473</v>
      </c>
      <c r="E91" s="269">
        <v>1793095572</v>
      </c>
      <c r="F91" s="289">
        <v>43497</v>
      </c>
      <c r="G91" s="254">
        <v>2201697832</v>
      </c>
      <c r="H91" s="280">
        <v>43549</v>
      </c>
      <c r="I91" s="269">
        <v>1453217505</v>
      </c>
      <c r="J91" s="289">
        <v>43580</v>
      </c>
      <c r="K91" s="254">
        <v>1754245138</v>
      </c>
      <c r="L91" s="280">
        <v>43594</v>
      </c>
      <c r="M91" s="269">
        <v>1645368855</v>
      </c>
      <c r="N91" s="289">
        <v>43619</v>
      </c>
      <c r="O91" s="254">
        <v>1381067097</v>
      </c>
      <c r="P91" s="280">
        <v>43671</v>
      </c>
      <c r="Q91" s="269">
        <v>1483074630</v>
      </c>
      <c r="R91" s="289">
        <v>43682</v>
      </c>
      <c r="S91" s="254">
        <v>1357470037</v>
      </c>
      <c r="T91" s="280">
        <v>43735</v>
      </c>
      <c r="U91" s="269">
        <v>1648685845</v>
      </c>
      <c r="V91" s="289">
        <v>43769</v>
      </c>
      <c r="W91" s="254">
        <v>1550533609</v>
      </c>
      <c r="X91" s="280">
        <v>43789</v>
      </c>
      <c r="Y91" s="269">
        <v>1646445712</v>
      </c>
      <c r="Z91" s="289">
        <v>43812</v>
      </c>
    </row>
    <row r="92" spans="1:26" ht="15">
      <c r="A92" s="276"/>
      <c r="B92" s="276"/>
      <c r="C92" s="276"/>
      <c r="D92" s="284"/>
      <c r="E92" s="325"/>
      <c r="F92" s="326"/>
      <c r="G92" s="276"/>
      <c r="H92" s="284"/>
      <c r="I92" s="325"/>
      <c r="J92" s="326"/>
      <c r="K92" s="276"/>
      <c r="L92" s="284"/>
      <c r="M92" s="325"/>
      <c r="N92" s="326"/>
      <c r="O92" s="276"/>
      <c r="P92" s="284"/>
      <c r="Q92" s="307"/>
      <c r="R92" s="310"/>
      <c r="S92" s="307"/>
      <c r="T92" s="308"/>
      <c r="U92" s="307"/>
      <c r="V92" s="310"/>
      <c r="W92" s="307"/>
      <c r="X92" s="308"/>
      <c r="Y92" s="307"/>
      <c r="Z92" s="308"/>
    </row>
    <row r="93" spans="1:26" ht="15.75">
      <c r="A93" s="246" t="s">
        <v>24</v>
      </c>
      <c r="B93" s="253" t="s">
        <v>44</v>
      </c>
      <c r="C93" s="254">
        <v>612986</v>
      </c>
      <c r="D93" s="280">
        <v>43476</v>
      </c>
      <c r="E93" s="269">
        <v>569849</v>
      </c>
      <c r="F93" s="289">
        <v>43518</v>
      </c>
      <c r="G93" s="254">
        <v>43531</v>
      </c>
      <c r="H93" s="280">
        <v>574437</v>
      </c>
      <c r="I93" s="269">
        <v>578384</v>
      </c>
      <c r="J93" s="289">
        <v>43581</v>
      </c>
      <c r="K93" s="254">
        <v>590222</v>
      </c>
      <c r="L93" s="280">
        <v>43595</v>
      </c>
      <c r="M93" s="269">
        <v>543054</v>
      </c>
      <c r="N93" s="289">
        <v>43627</v>
      </c>
      <c r="O93" s="254">
        <v>533196</v>
      </c>
      <c r="P93" s="280">
        <v>43676</v>
      </c>
      <c r="Q93" s="269">
        <v>587817</v>
      </c>
      <c r="R93" s="289">
        <v>43706</v>
      </c>
      <c r="S93" s="254">
        <v>609953</v>
      </c>
      <c r="T93" s="280">
        <v>43735</v>
      </c>
      <c r="U93" s="269">
        <v>592869</v>
      </c>
      <c r="V93" s="289">
        <v>43756</v>
      </c>
      <c r="W93" s="254">
        <v>624746</v>
      </c>
      <c r="X93" s="280">
        <v>43776</v>
      </c>
      <c r="Y93" s="269">
        <v>607096</v>
      </c>
      <c r="Z93" s="289">
        <v>43826</v>
      </c>
    </row>
    <row r="94" spans="1:26" ht="15">
      <c r="A94" s="263"/>
      <c r="B94" s="253" t="s">
        <v>45</v>
      </c>
      <c r="C94" s="254">
        <v>1300609</v>
      </c>
      <c r="D94" s="280">
        <v>43487</v>
      </c>
      <c r="E94" s="269">
        <v>1293311</v>
      </c>
      <c r="F94" s="289">
        <v>43508</v>
      </c>
      <c r="G94" s="254">
        <v>1348108</v>
      </c>
      <c r="H94" s="280">
        <v>43553</v>
      </c>
      <c r="I94" s="269">
        <v>1900740</v>
      </c>
      <c r="J94" s="289">
        <v>43573</v>
      </c>
      <c r="K94" s="254">
        <v>1454826</v>
      </c>
      <c r="L94" s="280">
        <v>43606</v>
      </c>
      <c r="M94" s="269">
        <v>1714155</v>
      </c>
      <c r="N94" s="289">
        <v>43627</v>
      </c>
      <c r="O94" s="254">
        <v>1879629</v>
      </c>
      <c r="P94" s="280">
        <v>43671</v>
      </c>
      <c r="Q94" s="269">
        <v>1600970</v>
      </c>
      <c r="R94" s="289">
        <v>43691</v>
      </c>
      <c r="S94" s="254">
        <v>1781492</v>
      </c>
      <c r="T94" s="280">
        <v>43734</v>
      </c>
      <c r="U94" s="269">
        <v>1933945</v>
      </c>
      <c r="V94" s="289">
        <v>43756</v>
      </c>
      <c r="W94" s="254">
        <v>1835090</v>
      </c>
      <c r="X94" s="280">
        <v>43783</v>
      </c>
      <c r="Y94" s="269">
        <v>2255310</v>
      </c>
      <c r="Z94" s="289">
        <v>43818</v>
      </c>
    </row>
    <row r="95" spans="1:26" ht="15">
      <c r="A95" s="263"/>
      <c r="B95" s="253" t="s">
        <v>46</v>
      </c>
      <c r="C95" s="254">
        <v>1897000</v>
      </c>
      <c r="D95" s="280">
        <v>43468</v>
      </c>
      <c r="E95" s="269">
        <v>1929595</v>
      </c>
      <c r="F95" s="289">
        <v>43501</v>
      </c>
      <c r="G95" s="254">
        <v>1903000</v>
      </c>
      <c r="H95" s="280">
        <v>43553</v>
      </c>
      <c r="I95" s="269">
        <v>2739344</v>
      </c>
      <c r="J95" s="289">
        <v>43573</v>
      </c>
      <c r="K95" s="254">
        <v>2507000</v>
      </c>
      <c r="L95" s="280">
        <v>43616</v>
      </c>
      <c r="M95" s="269">
        <v>2887490</v>
      </c>
      <c r="N95" s="289">
        <v>43627</v>
      </c>
      <c r="O95" s="254">
        <v>2665235</v>
      </c>
      <c r="P95" s="280">
        <v>43671</v>
      </c>
      <c r="Q95" s="269">
        <v>2684000</v>
      </c>
      <c r="R95" s="289">
        <v>43692</v>
      </c>
      <c r="S95" s="254">
        <v>2784904</v>
      </c>
      <c r="T95" s="280">
        <v>43732</v>
      </c>
      <c r="U95" s="269">
        <v>2788299</v>
      </c>
      <c r="V95" s="289">
        <v>43756</v>
      </c>
      <c r="W95" s="254">
        <v>2960852</v>
      </c>
      <c r="X95" s="280">
        <v>43798</v>
      </c>
      <c r="Y95" s="269">
        <v>2789205</v>
      </c>
      <c r="Z95" s="289">
        <v>43818</v>
      </c>
    </row>
    <row r="96" spans="1:26" ht="15">
      <c r="A96" s="264"/>
      <c r="B96" s="257" t="s">
        <v>5</v>
      </c>
      <c r="C96" s="254">
        <v>1255660</v>
      </c>
      <c r="D96" s="280">
        <v>43482</v>
      </c>
      <c r="E96" s="269">
        <v>1236537</v>
      </c>
      <c r="F96" s="289">
        <v>43518</v>
      </c>
      <c r="G96" s="254">
        <v>1238648</v>
      </c>
      <c r="H96" s="280">
        <v>43531</v>
      </c>
      <c r="I96" s="269">
        <v>1234882</v>
      </c>
      <c r="J96" s="289">
        <v>43581</v>
      </c>
      <c r="K96" s="254">
        <v>1273733</v>
      </c>
      <c r="L96" s="280">
        <v>43595</v>
      </c>
      <c r="M96" s="269">
        <v>1151965</v>
      </c>
      <c r="N96" s="289">
        <v>43627</v>
      </c>
      <c r="O96" s="254">
        <v>1133242</v>
      </c>
      <c r="P96" s="280">
        <v>43676</v>
      </c>
      <c r="Q96" s="269">
        <v>1221161</v>
      </c>
      <c r="R96" s="289">
        <v>43693</v>
      </c>
      <c r="S96" s="254">
        <v>1246229</v>
      </c>
      <c r="T96" s="280">
        <v>43734</v>
      </c>
      <c r="U96" s="269">
        <v>1248733</v>
      </c>
      <c r="V96" s="289">
        <v>43756</v>
      </c>
      <c r="W96" s="254">
        <v>1226500</v>
      </c>
      <c r="X96" s="280">
        <v>43776</v>
      </c>
      <c r="Y96" s="269">
        <v>1346829</v>
      </c>
      <c r="Z96" s="289">
        <v>43826</v>
      </c>
    </row>
    <row r="97" spans="1:26" ht="15">
      <c r="A97" s="276"/>
      <c r="B97" s="276"/>
      <c r="C97" s="276"/>
      <c r="D97" s="284"/>
      <c r="E97" s="325"/>
      <c r="F97" s="326"/>
      <c r="G97" s="276"/>
      <c r="H97" s="284"/>
      <c r="I97" s="325"/>
      <c r="J97" s="326"/>
      <c r="K97" s="276"/>
      <c r="L97" s="284"/>
      <c r="M97" s="325"/>
      <c r="N97" s="326"/>
      <c r="O97" s="276"/>
      <c r="P97" s="284"/>
      <c r="Q97" s="325"/>
      <c r="R97" s="326"/>
      <c r="S97" s="307"/>
      <c r="T97" s="308"/>
      <c r="U97" s="325"/>
      <c r="V97" s="326"/>
      <c r="W97" s="333"/>
      <c r="X97" s="334"/>
      <c r="Y97" s="307"/>
      <c r="Z97" s="310"/>
    </row>
    <row r="98" spans="1:26" ht="15.75">
      <c r="A98" s="246" t="s">
        <v>25</v>
      </c>
      <c r="B98" s="253" t="s">
        <v>44</v>
      </c>
      <c r="C98" s="254">
        <v>1923310</v>
      </c>
      <c r="D98" s="280">
        <v>43483</v>
      </c>
      <c r="E98" s="269">
        <v>1705038</v>
      </c>
      <c r="F98" s="289">
        <v>43504</v>
      </c>
      <c r="G98" s="254">
        <v>1866434</v>
      </c>
      <c r="H98" s="280">
        <v>43543</v>
      </c>
      <c r="I98" s="269">
        <v>1471555</v>
      </c>
      <c r="J98" s="289">
        <v>43573</v>
      </c>
      <c r="K98" s="254">
        <v>1837375</v>
      </c>
      <c r="L98" s="280">
        <v>43593</v>
      </c>
      <c r="M98" s="269">
        <v>1734269</v>
      </c>
      <c r="N98" s="289">
        <v>43619</v>
      </c>
      <c r="O98" s="254">
        <v>1490944</v>
      </c>
      <c r="P98" s="280">
        <v>43648</v>
      </c>
      <c r="Q98" s="269">
        <v>1621045</v>
      </c>
      <c r="R98" s="289">
        <v>43703</v>
      </c>
      <c r="S98" s="254">
        <v>1643540</v>
      </c>
      <c r="T98" s="280">
        <v>43734</v>
      </c>
      <c r="U98" s="269">
        <v>1688090</v>
      </c>
      <c r="V98" s="289">
        <v>43768</v>
      </c>
      <c r="W98" s="254">
        <v>1696487</v>
      </c>
      <c r="X98" s="280">
        <v>43783</v>
      </c>
      <c r="Y98" s="269">
        <v>1705102</v>
      </c>
      <c r="Z98" s="289">
        <v>43811</v>
      </c>
    </row>
    <row r="99" spans="1:26" ht="15">
      <c r="A99" s="263"/>
      <c r="B99" s="253" t="s">
        <v>45</v>
      </c>
      <c r="C99" s="254">
        <v>2168660</v>
      </c>
      <c r="D99" s="280">
        <v>43487</v>
      </c>
      <c r="E99" s="269">
        <v>2311228</v>
      </c>
      <c r="F99" s="289">
        <v>43521</v>
      </c>
      <c r="G99" s="254">
        <v>2241709</v>
      </c>
      <c r="H99" s="280">
        <v>43546</v>
      </c>
      <c r="I99" s="269">
        <v>2123578</v>
      </c>
      <c r="J99" s="289">
        <v>43579</v>
      </c>
      <c r="K99" s="254">
        <v>2296298</v>
      </c>
      <c r="L99" s="280">
        <v>43607</v>
      </c>
      <c r="M99" s="269">
        <v>2175046</v>
      </c>
      <c r="N99" s="289">
        <v>43621</v>
      </c>
      <c r="O99" s="254">
        <v>2046014</v>
      </c>
      <c r="P99" s="280">
        <v>43669</v>
      </c>
      <c r="Q99" s="269">
        <v>2120448</v>
      </c>
      <c r="R99" s="289">
        <v>43703</v>
      </c>
      <c r="S99" s="254">
        <v>2040876</v>
      </c>
      <c r="T99" s="280">
        <v>43734</v>
      </c>
      <c r="U99" s="269">
        <v>2156101</v>
      </c>
      <c r="V99" s="289">
        <v>43742</v>
      </c>
      <c r="W99" s="254">
        <v>2130951</v>
      </c>
      <c r="X99" s="280">
        <v>43770</v>
      </c>
      <c r="Y99" s="269">
        <v>2155948</v>
      </c>
      <c r="Z99" s="289">
        <v>43816</v>
      </c>
    </row>
    <row r="100" spans="1:26" ht="15">
      <c r="A100" s="263"/>
      <c r="B100" s="253" t="s">
        <v>46</v>
      </c>
      <c r="C100" s="254">
        <v>4839417</v>
      </c>
      <c r="D100" s="280">
        <v>43468</v>
      </c>
      <c r="E100" s="269">
        <v>43507</v>
      </c>
      <c r="F100" s="289">
        <v>43508</v>
      </c>
      <c r="G100" s="254">
        <v>4215000</v>
      </c>
      <c r="H100" s="280">
        <v>43553</v>
      </c>
      <c r="I100" s="269">
        <v>4610233</v>
      </c>
      <c r="J100" s="289">
        <v>43570</v>
      </c>
      <c r="K100" s="254">
        <v>4970685</v>
      </c>
      <c r="L100" s="280">
        <v>43595</v>
      </c>
      <c r="M100" s="269">
        <v>4597771</v>
      </c>
      <c r="N100" s="289">
        <v>43621</v>
      </c>
      <c r="O100" s="254">
        <v>5002498</v>
      </c>
      <c r="P100" s="280">
        <v>43665</v>
      </c>
      <c r="Q100" s="269">
        <v>4978000</v>
      </c>
      <c r="R100" s="289">
        <v>43699</v>
      </c>
      <c r="S100" s="254">
        <v>5390852</v>
      </c>
      <c r="T100" s="280">
        <v>43733</v>
      </c>
      <c r="U100" s="269">
        <v>5397000</v>
      </c>
      <c r="V100" s="289">
        <v>43762</v>
      </c>
      <c r="W100" s="254">
        <v>6138000</v>
      </c>
      <c r="X100" s="280">
        <v>43791</v>
      </c>
      <c r="Y100" s="269">
        <v>6070000</v>
      </c>
      <c r="Z100" s="289">
        <v>43811</v>
      </c>
    </row>
    <row r="101" spans="1:26" ht="15">
      <c r="A101" s="264"/>
      <c r="B101" s="257" t="s">
        <v>5</v>
      </c>
      <c r="C101" s="254">
        <v>4229805980</v>
      </c>
      <c r="D101" s="280">
        <v>43468</v>
      </c>
      <c r="E101" s="269">
        <v>3466029298</v>
      </c>
      <c r="F101" s="289">
        <v>43503</v>
      </c>
      <c r="G101" s="254">
        <v>3814829943</v>
      </c>
      <c r="H101" s="280">
        <v>43546</v>
      </c>
      <c r="I101" s="269">
        <v>2919975399</v>
      </c>
      <c r="J101" s="289">
        <v>43559</v>
      </c>
      <c r="K101" s="254">
        <v>4326642264</v>
      </c>
      <c r="L101" s="280">
        <v>43592</v>
      </c>
      <c r="M101" s="269">
        <v>4614597996</v>
      </c>
      <c r="N101" s="289">
        <v>43619</v>
      </c>
      <c r="O101" s="254">
        <v>3973177727</v>
      </c>
      <c r="P101" s="280">
        <v>43671</v>
      </c>
      <c r="Q101" s="269">
        <v>4624854925</v>
      </c>
      <c r="R101" s="289">
        <v>43683</v>
      </c>
      <c r="S101" s="254">
        <v>4065268808</v>
      </c>
      <c r="T101" s="280">
        <v>43732</v>
      </c>
      <c r="U101" s="269">
        <v>4462601092</v>
      </c>
      <c r="V101" s="289">
        <v>43746</v>
      </c>
      <c r="W101" s="254">
        <v>3969382419</v>
      </c>
      <c r="X101" s="280">
        <v>43789</v>
      </c>
      <c r="Y101" s="269">
        <v>4243733131</v>
      </c>
      <c r="Z101" s="289">
        <v>43812</v>
      </c>
    </row>
    <row r="102" spans="1:26" s="1" customFormat="1" ht="15">
      <c r="A102" s="276"/>
      <c r="B102" s="276"/>
      <c r="C102" s="276"/>
      <c r="D102" s="284"/>
      <c r="E102" s="325"/>
      <c r="F102" s="326"/>
      <c r="G102" s="276"/>
      <c r="H102" s="284"/>
      <c r="I102" s="325"/>
      <c r="J102" s="326"/>
      <c r="K102" s="276"/>
      <c r="L102" s="284"/>
      <c r="M102" s="325"/>
      <c r="N102" s="326"/>
      <c r="O102" s="276"/>
      <c r="P102" s="284"/>
      <c r="Q102" s="307"/>
      <c r="R102" s="308"/>
      <c r="T102" s="311"/>
      <c r="U102" s="307"/>
      <c r="V102" s="308"/>
      <c r="W102" s="307"/>
      <c r="X102" s="308"/>
      <c r="Y102" s="307"/>
      <c r="Z102" s="308"/>
    </row>
    <row r="103" spans="1:26" ht="15.75">
      <c r="A103" s="246" t="s">
        <v>26</v>
      </c>
      <c r="B103" s="253" t="s">
        <v>44</v>
      </c>
      <c r="C103" s="254">
        <v>2350048</v>
      </c>
      <c r="D103" s="280">
        <v>43483</v>
      </c>
      <c r="E103" s="269">
        <v>2231475</v>
      </c>
      <c r="F103" s="289">
        <v>43517</v>
      </c>
      <c r="G103" s="254">
        <v>2245179</v>
      </c>
      <c r="H103" s="280">
        <v>43539</v>
      </c>
      <c r="I103" s="269">
        <v>1613666</v>
      </c>
      <c r="J103" s="289">
        <v>43581</v>
      </c>
      <c r="K103" s="254">
        <v>2455880</v>
      </c>
      <c r="L103" s="280">
        <v>43607</v>
      </c>
      <c r="M103" s="269">
        <v>2544274</v>
      </c>
      <c r="N103" s="289">
        <v>43619</v>
      </c>
      <c r="O103" s="254">
        <v>1871771</v>
      </c>
      <c r="P103" s="280">
        <v>43671</v>
      </c>
      <c r="Q103" s="269">
        <v>1992123</v>
      </c>
      <c r="R103" s="289">
        <v>43678</v>
      </c>
      <c r="S103" s="254">
        <v>2099722</v>
      </c>
      <c r="T103" s="280">
        <v>43734</v>
      </c>
      <c r="U103" s="269">
        <v>2611567</v>
      </c>
      <c r="V103" s="289">
        <v>43746</v>
      </c>
      <c r="W103" s="254">
        <v>2488796</v>
      </c>
      <c r="X103" s="280">
        <v>43776</v>
      </c>
      <c r="Y103" s="269">
        <v>2721372</v>
      </c>
      <c r="Z103" s="289">
        <v>43804</v>
      </c>
    </row>
    <row r="104" spans="1:26" ht="15">
      <c r="A104" s="263"/>
      <c r="B104" s="253" t="s">
        <v>45</v>
      </c>
      <c r="C104" s="254">
        <v>5827620</v>
      </c>
      <c r="D104" s="280">
        <v>43468</v>
      </c>
      <c r="E104" s="269">
        <v>6065920</v>
      </c>
      <c r="F104" s="289">
        <v>43521</v>
      </c>
      <c r="G104" s="254">
        <v>5846770</v>
      </c>
      <c r="H104" s="280">
        <v>43550</v>
      </c>
      <c r="I104" s="269">
        <v>5945407</v>
      </c>
      <c r="J104" s="289">
        <v>43565</v>
      </c>
      <c r="K104" s="254">
        <v>5823407</v>
      </c>
      <c r="L104" s="280">
        <v>43616</v>
      </c>
      <c r="M104" s="269">
        <v>5655030</v>
      </c>
      <c r="N104" s="289">
        <v>43628</v>
      </c>
      <c r="O104" s="254">
        <v>5212740</v>
      </c>
      <c r="P104" s="280">
        <v>43649</v>
      </c>
      <c r="Q104" s="269">
        <v>5591400</v>
      </c>
      <c r="R104" s="289">
        <v>43682</v>
      </c>
      <c r="S104" s="254">
        <v>43738</v>
      </c>
      <c r="T104" s="280">
        <v>43738</v>
      </c>
      <c r="U104" s="269">
        <v>6003400</v>
      </c>
      <c r="V104" s="289">
        <v>43762</v>
      </c>
      <c r="W104" s="254">
        <v>5738650</v>
      </c>
      <c r="X104" s="280">
        <v>43773</v>
      </c>
      <c r="Y104" s="269">
        <v>5723040</v>
      </c>
      <c r="Z104" s="289">
        <v>43815</v>
      </c>
    </row>
    <row r="105" spans="1:26" ht="15">
      <c r="A105" s="263"/>
      <c r="B105" s="253" t="s">
        <v>46</v>
      </c>
      <c r="C105" s="254">
        <v>9141000</v>
      </c>
      <c r="D105" s="280">
        <v>43479</v>
      </c>
      <c r="E105" s="269">
        <v>11444000</v>
      </c>
      <c r="F105" s="289">
        <v>43500</v>
      </c>
      <c r="G105" s="254">
        <v>11457268</v>
      </c>
      <c r="H105" s="280">
        <v>43528</v>
      </c>
      <c r="I105" s="269">
        <v>11178966</v>
      </c>
      <c r="J105" s="289">
        <v>43570</v>
      </c>
      <c r="K105" s="254">
        <v>11564436</v>
      </c>
      <c r="L105" s="280">
        <v>43616</v>
      </c>
      <c r="M105" s="269">
        <v>12192860</v>
      </c>
      <c r="N105" s="289">
        <v>43621</v>
      </c>
      <c r="O105" s="254">
        <v>10615267</v>
      </c>
      <c r="P105" s="280">
        <v>43668</v>
      </c>
      <c r="Q105" s="269">
        <v>10312245</v>
      </c>
      <c r="R105" s="289">
        <v>43703</v>
      </c>
      <c r="S105" s="254">
        <v>10762114</v>
      </c>
      <c r="T105" s="280">
        <v>43724</v>
      </c>
      <c r="U105" s="269">
        <v>12651000</v>
      </c>
      <c r="V105" s="289">
        <v>43766</v>
      </c>
      <c r="W105" s="254">
        <v>16338191</v>
      </c>
      <c r="X105" s="280">
        <v>43787</v>
      </c>
      <c r="Y105" s="269">
        <v>17924000</v>
      </c>
      <c r="Z105" s="289">
        <v>43808</v>
      </c>
    </row>
    <row r="106" spans="1:26" ht="15">
      <c r="A106" s="264"/>
      <c r="B106" s="257" t="s">
        <v>5</v>
      </c>
      <c r="C106" s="254">
        <v>3181281285</v>
      </c>
      <c r="D106" s="280">
        <v>43468</v>
      </c>
      <c r="E106" s="269">
        <v>2805485804</v>
      </c>
      <c r="F106" s="289">
        <v>43503</v>
      </c>
      <c r="G106" s="254">
        <v>2986524142</v>
      </c>
      <c r="H106" s="280">
        <v>43546</v>
      </c>
      <c r="I106" s="269">
        <v>2336139145</v>
      </c>
      <c r="J106" s="289">
        <v>43559</v>
      </c>
      <c r="K106" s="254">
        <v>3257454052</v>
      </c>
      <c r="L106" s="280">
        <v>43592</v>
      </c>
      <c r="M106" s="269">
        <v>3685903179</v>
      </c>
      <c r="N106" s="289">
        <v>43619</v>
      </c>
      <c r="O106" s="254">
        <v>3138966717</v>
      </c>
      <c r="P106" s="280">
        <v>43671</v>
      </c>
      <c r="Q106" s="269">
        <v>3588002059</v>
      </c>
      <c r="R106" s="289">
        <v>43683</v>
      </c>
      <c r="S106" s="254">
        <v>3218398288</v>
      </c>
      <c r="T106" s="280">
        <v>43735</v>
      </c>
      <c r="U106" s="269">
        <v>3614019305</v>
      </c>
      <c r="V106" s="289">
        <v>43746</v>
      </c>
      <c r="W106" s="254">
        <v>3296404988</v>
      </c>
      <c r="X106" s="280">
        <v>43789</v>
      </c>
      <c r="Y106" s="269">
        <v>3406360904</v>
      </c>
      <c r="Z106" s="289">
        <v>43812</v>
      </c>
    </row>
    <row r="107" spans="1:26" s="1" customFormat="1" ht="15">
      <c r="A107" s="276"/>
      <c r="B107" s="276"/>
      <c r="C107" s="276"/>
      <c r="D107" s="284"/>
      <c r="E107" s="325"/>
      <c r="F107" s="326"/>
      <c r="G107" s="276"/>
      <c r="H107" s="284"/>
      <c r="I107" s="325"/>
      <c r="J107" s="326"/>
      <c r="K107" s="276"/>
      <c r="L107" s="284"/>
      <c r="M107" s="325"/>
      <c r="N107" s="326"/>
      <c r="O107" s="276"/>
      <c r="P107" s="284"/>
      <c r="Q107" s="307"/>
      <c r="R107" s="310"/>
      <c r="S107" s="307"/>
      <c r="T107" s="308"/>
      <c r="U107" s="307"/>
      <c r="V107" s="310"/>
      <c r="W107" s="307"/>
      <c r="X107" s="308"/>
      <c r="Y107" s="307"/>
      <c r="Z107" s="310"/>
    </row>
    <row r="108" spans="1:26" ht="15.75">
      <c r="A108" s="246" t="s">
        <v>27</v>
      </c>
      <c r="B108" s="253" t="s">
        <v>44</v>
      </c>
      <c r="C108" s="254">
        <v>807413</v>
      </c>
      <c r="D108" s="280">
        <v>43469</v>
      </c>
      <c r="E108" s="269">
        <v>764652</v>
      </c>
      <c r="F108" s="289">
        <v>43518</v>
      </c>
      <c r="G108" s="254">
        <v>774177</v>
      </c>
      <c r="H108" s="280">
        <v>43531</v>
      </c>
      <c r="I108" s="269">
        <v>777448</v>
      </c>
      <c r="J108" s="289">
        <v>43581</v>
      </c>
      <c r="K108" s="254">
        <v>777708</v>
      </c>
      <c r="L108" s="280">
        <v>43587</v>
      </c>
      <c r="M108" s="269">
        <v>744025</v>
      </c>
      <c r="N108" s="289">
        <v>43634</v>
      </c>
      <c r="O108" s="254">
        <v>680485</v>
      </c>
      <c r="P108" s="280">
        <v>43676</v>
      </c>
      <c r="Q108" s="269">
        <v>791387</v>
      </c>
      <c r="R108" s="289">
        <v>43706</v>
      </c>
      <c r="S108" s="254">
        <v>767458</v>
      </c>
      <c r="T108" s="280">
        <v>43728</v>
      </c>
      <c r="U108" s="269">
        <v>802212</v>
      </c>
      <c r="V108" s="289">
        <v>43756</v>
      </c>
      <c r="W108" s="254">
        <v>836775</v>
      </c>
      <c r="X108" s="280">
        <v>43776</v>
      </c>
      <c r="Y108" s="269">
        <v>833026</v>
      </c>
      <c r="Z108" s="289">
        <v>43805</v>
      </c>
    </row>
    <row r="109" spans="1:26" ht="15">
      <c r="A109" s="263"/>
      <c r="B109" s="253" t="s">
        <v>45</v>
      </c>
      <c r="C109" s="254">
        <v>1312351</v>
      </c>
      <c r="D109" s="280">
        <v>43468</v>
      </c>
      <c r="E109" s="269">
        <v>1278588</v>
      </c>
      <c r="F109" s="289">
        <v>43507</v>
      </c>
      <c r="G109" s="254">
        <v>1273702</v>
      </c>
      <c r="H109" s="280">
        <v>43539</v>
      </c>
      <c r="I109" s="269">
        <v>1334135</v>
      </c>
      <c r="J109" s="289">
        <v>43570</v>
      </c>
      <c r="K109" s="254">
        <v>1455119</v>
      </c>
      <c r="L109" s="280">
        <v>43587</v>
      </c>
      <c r="M109" s="269">
        <v>1087010</v>
      </c>
      <c r="N109" s="289">
        <v>43627</v>
      </c>
      <c r="O109" s="254">
        <v>1180595</v>
      </c>
      <c r="P109" s="280">
        <v>43661</v>
      </c>
      <c r="Q109" s="269">
        <v>1223151</v>
      </c>
      <c r="R109" s="289">
        <v>43706</v>
      </c>
      <c r="S109" s="254">
        <v>5732079</v>
      </c>
      <c r="T109" s="280">
        <v>43734</v>
      </c>
      <c r="U109" s="269">
        <v>1213596</v>
      </c>
      <c r="V109" s="289">
        <v>43768</v>
      </c>
      <c r="W109" s="254">
        <v>1244163</v>
      </c>
      <c r="X109" s="280">
        <v>43776</v>
      </c>
      <c r="Y109" s="269">
        <v>1308726</v>
      </c>
      <c r="Z109" s="289">
        <v>43826</v>
      </c>
    </row>
    <row r="110" spans="1:26" ht="15">
      <c r="A110" s="263"/>
      <c r="B110" s="253" t="s">
        <v>46</v>
      </c>
      <c r="C110" s="254">
        <v>2198947</v>
      </c>
      <c r="D110" s="280">
        <v>43472</v>
      </c>
      <c r="E110" s="269">
        <v>2142000</v>
      </c>
      <c r="F110" s="289">
        <v>43516</v>
      </c>
      <c r="G110" s="254">
        <v>2176534</v>
      </c>
      <c r="H110" s="280">
        <v>43525</v>
      </c>
      <c r="I110" s="269">
        <v>2193000</v>
      </c>
      <c r="J110" s="289">
        <v>43570</v>
      </c>
      <c r="K110" s="254">
        <v>2137782</v>
      </c>
      <c r="L110" s="280">
        <v>43587</v>
      </c>
      <c r="M110" s="269">
        <v>2091000</v>
      </c>
      <c r="N110" s="289">
        <v>43633</v>
      </c>
      <c r="O110" s="254">
        <v>2284602</v>
      </c>
      <c r="P110" s="280">
        <v>43661</v>
      </c>
      <c r="Q110" s="269">
        <v>2591000</v>
      </c>
      <c r="R110" s="289">
        <v>43689</v>
      </c>
      <c r="S110" s="254">
        <v>2191136</v>
      </c>
      <c r="T110" s="280">
        <v>43734</v>
      </c>
      <c r="U110" s="269">
        <v>2107453</v>
      </c>
      <c r="V110" s="289">
        <v>43768</v>
      </c>
      <c r="W110" s="254">
        <v>2081000</v>
      </c>
      <c r="X110" s="280">
        <v>43798</v>
      </c>
      <c r="Y110" s="269">
        <v>2134536</v>
      </c>
      <c r="Z110" s="289">
        <v>43826</v>
      </c>
    </row>
    <row r="111" spans="1:26" ht="15">
      <c r="A111" s="264"/>
      <c r="B111" s="257" t="s">
        <v>5</v>
      </c>
      <c r="C111" s="254">
        <v>1816896</v>
      </c>
      <c r="D111" s="280">
        <v>43496</v>
      </c>
      <c r="E111" s="269">
        <v>1755305</v>
      </c>
      <c r="F111" s="289">
        <v>43518</v>
      </c>
      <c r="G111" s="254">
        <v>1745252</v>
      </c>
      <c r="H111" s="280">
        <v>43539</v>
      </c>
      <c r="I111" s="269">
        <v>1781379</v>
      </c>
      <c r="J111" s="289">
        <v>43581</v>
      </c>
      <c r="K111" s="254">
        <v>1717139</v>
      </c>
      <c r="L111" s="280">
        <v>43595</v>
      </c>
      <c r="M111" s="269">
        <v>1604430</v>
      </c>
      <c r="N111" s="289">
        <v>43627</v>
      </c>
      <c r="O111" s="254">
        <v>1655855</v>
      </c>
      <c r="P111" s="280">
        <v>43676</v>
      </c>
      <c r="Q111" s="269">
        <v>1756300</v>
      </c>
      <c r="R111" s="289">
        <v>43706</v>
      </c>
      <c r="S111" s="254">
        <v>1755250</v>
      </c>
      <c r="T111" s="280">
        <v>43728</v>
      </c>
      <c r="U111" s="269">
        <v>1776779</v>
      </c>
      <c r="V111" s="289">
        <v>43756</v>
      </c>
      <c r="W111" s="254">
        <v>1805644</v>
      </c>
      <c r="X111" s="280">
        <v>43776</v>
      </c>
      <c r="Y111" s="269">
        <v>1880653</v>
      </c>
      <c r="Z111" s="289">
        <v>43818</v>
      </c>
    </row>
    <row r="112" spans="4:26" s="1" customFormat="1" ht="15">
      <c r="D112" s="311"/>
      <c r="E112" s="329"/>
      <c r="F112" s="330"/>
      <c r="H112" s="311"/>
      <c r="I112" s="329"/>
      <c r="J112" s="330"/>
      <c r="L112" s="311"/>
      <c r="M112" s="329"/>
      <c r="N112" s="330"/>
      <c r="P112" s="311"/>
      <c r="Q112" s="329"/>
      <c r="R112" s="330"/>
      <c r="S112" s="307"/>
      <c r="T112" s="308"/>
      <c r="U112" s="329"/>
      <c r="V112" s="330"/>
      <c r="W112" s="307"/>
      <c r="X112" s="308"/>
      <c r="Y112" s="307"/>
      <c r="Z112" s="308"/>
    </row>
    <row r="113" spans="1:26" ht="15.75">
      <c r="A113" s="246" t="s">
        <v>28</v>
      </c>
      <c r="B113" s="293" t="s">
        <v>44</v>
      </c>
      <c r="C113" s="254">
        <v>1795490</v>
      </c>
      <c r="D113" s="280">
        <v>43483</v>
      </c>
      <c r="E113" s="269">
        <v>1697120</v>
      </c>
      <c r="F113" s="289">
        <v>43497</v>
      </c>
      <c r="G113" s="254">
        <v>1782327</v>
      </c>
      <c r="H113" s="280">
        <v>43550</v>
      </c>
      <c r="I113" s="269">
        <v>1837775</v>
      </c>
      <c r="J113" s="289">
        <v>43573</v>
      </c>
      <c r="K113" s="254">
        <v>1792614</v>
      </c>
      <c r="L113" s="280">
        <v>43587</v>
      </c>
      <c r="M113" s="269">
        <v>1970838</v>
      </c>
      <c r="N113" s="289">
        <v>43644</v>
      </c>
      <c r="O113" s="254">
        <v>1670765</v>
      </c>
      <c r="P113" s="280">
        <v>43649</v>
      </c>
      <c r="Q113" s="269">
        <v>2057951</v>
      </c>
      <c r="R113" s="289">
        <v>43678</v>
      </c>
      <c r="S113" s="254">
        <v>2010664</v>
      </c>
      <c r="T113" s="280">
        <v>43713</v>
      </c>
      <c r="U113" s="269">
        <v>2199141</v>
      </c>
      <c r="V113" s="289">
        <v>43749</v>
      </c>
      <c r="W113" s="254">
        <v>2302951</v>
      </c>
      <c r="X113" s="280">
        <v>43776</v>
      </c>
      <c r="Y113" s="269">
        <v>2389449</v>
      </c>
      <c r="Z113" s="289">
        <v>43804</v>
      </c>
    </row>
    <row r="114" spans="1:26" ht="15.75">
      <c r="A114" s="246"/>
      <c r="B114" s="253" t="s">
        <v>45</v>
      </c>
      <c r="C114" s="254">
        <v>2267153</v>
      </c>
      <c r="D114" s="280">
        <v>43493</v>
      </c>
      <c r="E114" s="269">
        <v>2242787</v>
      </c>
      <c r="F114" s="289">
        <v>43521</v>
      </c>
      <c r="G114" s="254">
        <v>2290656</v>
      </c>
      <c r="H114" s="280">
        <v>43528</v>
      </c>
      <c r="I114" s="269">
        <v>2315124</v>
      </c>
      <c r="J114" s="289">
        <v>43564</v>
      </c>
      <c r="K114" s="254">
        <v>2302820</v>
      </c>
      <c r="L114" s="280">
        <v>43592</v>
      </c>
      <c r="M114" s="269">
        <v>2236785</v>
      </c>
      <c r="N114" s="289">
        <v>43644</v>
      </c>
      <c r="O114" s="254">
        <v>2730351</v>
      </c>
      <c r="P114" s="280">
        <v>43676</v>
      </c>
      <c r="Q114" s="269">
        <v>2716940</v>
      </c>
      <c r="R114" s="289">
        <v>43683</v>
      </c>
      <c r="S114" s="254">
        <v>2695712</v>
      </c>
      <c r="T114" s="280">
        <v>43726</v>
      </c>
      <c r="U114" s="269">
        <v>2754732</v>
      </c>
      <c r="V114" s="289">
        <v>43767</v>
      </c>
      <c r="W114" s="254">
        <v>2720982</v>
      </c>
      <c r="X114" s="280">
        <v>43794</v>
      </c>
      <c r="Y114" s="269">
        <v>2746492</v>
      </c>
      <c r="Z114" s="289">
        <v>43815</v>
      </c>
    </row>
    <row r="115" spans="1:26" ht="15.75">
      <c r="A115" s="246"/>
      <c r="B115" s="253" t="s">
        <v>46</v>
      </c>
      <c r="C115" s="254">
        <v>2980343</v>
      </c>
      <c r="D115" s="280">
        <v>43487</v>
      </c>
      <c r="E115" s="269">
        <v>3207000</v>
      </c>
      <c r="F115" s="289">
        <v>43500</v>
      </c>
      <c r="G115" s="254">
        <v>3025369</v>
      </c>
      <c r="H115" s="280">
        <v>43525</v>
      </c>
      <c r="I115" s="269">
        <v>2974000</v>
      </c>
      <c r="J115" s="289">
        <v>43566</v>
      </c>
      <c r="K115" s="254">
        <v>3174000</v>
      </c>
      <c r="L115" s="280">
        <v>43591</v>
      </c>
      <c r="M115" s="269">
        <v>3063747</v>
      </c>
      <c r="N115" s="289">
        <v>43620</v>
      </c>
      <c r="O115" s="254">
        <v>3679371</v>
      </c>
      <c r="P115" s="280">
        <v>43675</v>
      </c>
      <c r="Q115" s="269">
        <v>3564000</v>
      </c>
      <c r="R115" s="289">
        <v>43698</v>
      </c>
      <c r="S115" s="254">
        <v>3650000</v>
      </c>
      <c r="T115" s="280">
        <v>43727</v>
      </c>
      <c r="U115" s="269">
        <v>3979592</v>
      </c>
      <c r="V115" s="289">
        <v>43766</v>
      </c>
      <c r="W115" s="254">
        <v>3617000</v>
      </c>
      <c r="X115" s="280">
        <v>43781</v>
      </c>
      <c r="Y115" s="269">
        <v>3677059</v>
      </c>
      <c r="Z115" s="289">
        <v>43829</v>
      </c>
    </row>
    <row r="116" spans="1:26" ht="15.75">
      <c r="A116" s="246"/>
      <c r="B116" s="257" t="s">
        <v>5</v>
      </c>
      <c r="C116" s="254">
        <v>3720436889</v>
      </c>
      <c r="D116" s="280">
        <v>43468</v>
      </c>
      <c r="E116" s="269">
        <v>2720918314</v>
      </c>
      <c r="F116" s="289">
        <v>43503</v>
      </c>
      <c r="G116" s="254">
        <v>3610350839</v>
      </c>
      <c r="H116" s="280">
        <v>43528</v>
      </c>
      <c r="I116" s="269">
        <v>2421877215</v>
      </c>
      <c r="J116" s="289">
        <v>43559</v>
      </c>
      <c r="K116" s="254">
        <v>3925259723</v>
      </c>
      <c r="L116" s="280">
        <v>43598</v>
      </c>
      <c r="M116" s="269">
        <v>3021950371</v>
      </c>
      <c r="N116" s="289">
        <v>43619</v>
      </c>
      <c r="O116" s="254">
        <v>3021228836</v>
      </c>
      <c r="P116" s="280">
        <v>43677</v>
      </c>
      <c r="Q116" s="269">
        <v>3884612397</v>
      </c>
      <c r="R116" s="289">
        <v>43683</v>
      </c>
      <c r="S116" s="254">
        <v>3241829795</v>
      </c>
      <c r="T116" s="280">
        <v>43732</v>
      </c>
      <c r="U116" s="269">
        <v>3431327885</v>
      </c>
      <c r="V116" s="289">
        <v>43739</v>
      </c>
      <c r="W116" s="254">
        <v>3054998970</v>
      </c>
      <c r="X116" s="280">
        <v>43782</v>
      </c>
      <c r="Y116" s="269">
        <v>2608536848</v>
      </c>
      <c r="Z116" s="289">
        <v>43811</v>
      </c>
    </row>
    <row r="117" spans="4:26" s="1" customFormat="1" ht="15">
      <c r="D117" s="311"/>
      <c r="E117" s="329"/>
      <c r="F117" s="330"/>
      <c r="H117" s="311"/>
      <c r="I117" s="329"/>
      <c r="J117" s="330"/>
      <c r="L117" s="311"/>
      <c r="M117" s="329"/>
      <c r="N117" s="330"/>
      <c r="P117" s="311"/>
      <c r="Q117" s="307"/>
      <c r="R117" s="308"/>
      <c r="S117" s="307"/>
      <c r="T117" s="308"/>
      <c r="U117" s="307"/>
      <c r="V117" s="310"/>
      <c r="W117" s="333"/>
      <c r="X117" s="334"/>
      <c r="Y117" s="307"/>
      <c r="Z117" s="310"/>
    </row>
    <row r="118" spans="1:26" ht="15.75">
      <c r="A118" s="246" t="s">
        <v>29</v>
      </c>
      <c r="B118" s="293" t="s">
        <v>44</v>
      </c>
      <c r="C118" s="254">
        <v>762300</v>
      </c>
      <c r="D118" s="280">
        <v>43476</v>
      </c>
      <c r="E118" s="269">
        <v>698939</v>
      </c>
      <c r="F118" s="289">
        <v>43509</v>
      </c>
      <c r="G118" s="254">
        <v>727037</v>
      </c>
      <c r="H118" s="280">
        <v>43531</v>
      </c>
      <c r="I118" s="269">
        <v>729497</v>
      </c>
      <c r="J118" s="289">
        <v>43580</v>
      </c>
      <c r="K118" s="254">
        <v>740160</v>
      </c>
      <c r="L118" s="280">
        <v>43594</v>
      </c>
      <c r="M118" s="269">
        <v>572874</v>
      </c>
      <c r="N118" s="289">
        <v>43627</v>
      </c>
      <c r="O118" s="254">
        <v>624927</v>
      </c>
      <c r="P118" s="280">
        <v>43664</v>
      </c>
      <c r="Q118" s="269">
        <v>690784</v>
      </c>
      <c r="R118" s="289">
        <v>43705</v>
      </c>
      <c r="S118" s="254">
        <v>562970</v>
      </c>
      <c r="T118" s="280">
        <v>43714</v>
      </c>
      <c r="U118" s="269">
        <v>603902</v>
      </c>
      <c r="V118" s="289">
        <v>43754</v>
      </c>
      <c r="W118" s="254">
        <v>422348</v>
      </c>
      <c r="X118" s="280">
        <v>43776</v>
      </c>
      <c r="Y118" s="269">
        <v>1399117</v>
      </c>
      <c r="Z118" s="289">
        <v>43802</v>
      </c>
    </row>
    <row r="119" spans="1:26" ht="15.75">
      <c r="A119" s="246"/>
      <c r="B119" s="253" t="s">
        <v>45</v>
      </c>
      <c r="C119" s="254">
        <v>2311355</v>
      </c>
      <c r="D119" s="280">
        <v>43475</v>
      </c>
      <c r="E119" s="269">
        <v>1255569</v>
      </c>
      <c r="F119" s="289">
        <v>43516</v>
      </c>
      <c r="G119" s="254">
        <v>1240474</v>
      </c>
      <c r="H119" s="280">
        <v>43537</v>
      </c>
      <c r="I119" s="269">
        <v>2600450</v>
      </c>
      <c r="J119" s="289">
        <v>43580</v>
      </c>
      <c r="K119" s="254">
        <v>1235533</v>
      </c>
      <c r="L119" s="280">
        <v>43613</v>
      </c>
      <c r="M119" s="269">
        <v>1223437</v>
      </c>
      <c r="N119" s="289">
        <v>43627</v>
      </c>
      <c r="O119" s="254">
        <v>1237566</v>
      </c>
      <c r="P119" s="280">
        <v>43676</v>
      </c>
      <c r="Q119" s="269">
        <v>1202717</v>
      </c>
      <c r="R119" s="289">
        <v>43705</v>
      </c>
      <c r="S119" s="254">
        <v>1206100</v>
      </c>
      <c r="T119" s="280">
        <v>43714</v>
      </c>
      <c r="U119" s="269">
        <v>1226285</v>
      </c>
      <c r="V119" s="289">
        <v>43754</v>
      </c>
      <c r="W119" s="254">
        <v>1176050</v>
      </c>
      <c r="X119" s="280">
        <v>43784</v>
      </c>
      <c r="Y119" s="269">
        <v>1570361</v>
      </c>
      <c r="Z119" s="289">
        <v>43802</v>
      </c>
    </row>
    <row r="120" spans="1:26" ht="15.75">
      <c r="A120" s="246"/>
      <c r="B120" s="253" t="s">
        <v>46</v>
      </c>
      <c r="C120" s="254">
        <v>3213628</v>
      </c>
      <c r="D120" s="280">
        <v>43475</v>
      </c>
      <c r="E120" s="269">
        <v>1641000</v>
      </c>
      <c r="F120" s="289">
        <v>43524</v>
      </c>
      <c r="G120" s="254">
        <v>1638853</v>
      </c>
      <c r="H120" s="280">
        <v>43537</v>
      </c>
      <c r="I120" s="269">
        <v>3661321</v>
      </c>
      <c r="J120" s="289">
        <v>43580</v>
      </c>
      <c r="K120" s="254">
        <v>3174000</v>
      </c>
      <c r="L120" s="280">
        <v>43591</v>
      </c>
      <c r="M120" s="269">
        <v>1665000</v>
      </c>
      <c r="N120" s="289">
        <v>43622</v>
      </c>
      <c r="O120" s="254">
        <v>1995000</v>
      </c>
      <c r="P120" s="280">
        <v>43669</v>
      </c>
      <c r="Q120" s="269">
        <v>1680000</v>
      </c>
      <c r="R120" s="289">
        <v>43693</v>
      </c>
      <c r="S120" s="254">
        <v>1615588</v>
      </c>
      <c r="T120" s="280">
        <v>43733</v>
      </c>
      <c r="U120" s="269">
        <v>2973202</v>
      </c>
      <c r="V120" s="289">
        <v>43762</v>
      </c>
      <c r="W120" s="254">
        <v>1746918</v>
      </c>
      <c r="X120" s="280">
        <v>43794</v>
      </c>
      <c r="Y120" s="269">
        <v>2390682</v>
      </c>
      <c r="Z120" s="289">
        <v>43802</v>
      </c>
    </row>
    <row r="121" spans="1:26" ht="15.75">
      <c r="A121" s="246"/>
      <c r="B121" s="257" t="s">
        <v>5</v>
      </c>
      <c r="C121" s="254">
        <v>2517825</v>
      </c>
      <c r="D121" s="280">
        <v>43473</v>
      </c>
      <c r="E121" s="269">
        <v>2934717</v>
      </c>
      <c r="F121" s="289">
        <v>43516</v>
      </c>
      <c r="G121" s="254">
        <v>3027777</v>
      </c>
      <c r="H121" s="280">
        <v>43531</v>
      </c>
      <c r="I121" s="269">
        <v>2381258</v>
      </c>
      <c r="J121" s="289">
        <v>43571</v>
      </c>
      <c r="K121" s="254">
        <v>2394150</v>
      </c>
      <c r="L121" s="280">
        <v>43594</v>
      </c>
      <c r="M121" s="269">
        <v>1941419</v>
      </c>
      <c r="N121" s="289">
        <v>43627</v>
      </c>
      <c r="O121" s="254">
        <v>1880884</v>
      </c>
      <c r="P121" s="280">
        <v>43664</v>
      </c>
      <c r="Q121" s="269">
        <v>1800311</v>
      </c>
      <c r="R121" s="289">
        <v>43705</v>
      </c>
      <c r="S121" s="254">
        <v>1869029</v>
      </c>
      <c r="T121" s="280">
        <v>43714</v>
      </c>
      <c r="U121" s="269">
        <v>1849842</v>
      </c>
      <c r="V121" s="289">
        <v>43763</v>
      </c>
      <c r="W121" s="254">
        <v>1727982</v>
      </c>
      <c r="X121" s="280">
        <v>43776</v>
      </c>
      <c r="Y121" s="269">
        <v>2513389</v>
      </c>
      <c r="Z121" s="289">
        <v>43802</v>
      </c>
    </row>
    <row r="122" spans="4:26" s="1" customFormat="1" ht="15">
      <c r="D122" s="311"/>
      <c r="E122" s="329"/>
      <c r="F122" s="330"/>
      <c r="H122" s="311"/>
      <c r="I122" s="329"/>
      <c r="J122" s="330"/>
      <c r="L122" s="311"/>
      <c r="M122" s="329"/>
      <c r="N122" s="330"/>
      <c r="P122" s="311"/>
      <c r="Q122" s="307"/>
      <c r="R122" s="310"/>
      <c r="T122" s="311"/>
      <c r="U122" s="325"/>
      <c r="V122" s="326"/>
      <c r="W122" s="307"/>
      <c r="X122" s="310"/>
      <c r="Y122" s="307"/>
      <c r="Z122" s="310"/>
    </row>
    <row r="123" spans="1:26" ht="15.75">
      <c r="A123" s="246" t="s">
        <v>30</v>
      </c>
      <c r="B123" s="293" t="s">
        <v>44</v>
      </c>
      <c r="C123" s="254">
        <v>1287422</v>
      </c>
      <c r="D123" s="280">
        <v>43495</v>
      </c>
      <c r="E123" s="269">
        <v>1181657</v>
      </c>
      <c r="F123" s="289">
        <v>43516</v>
      </c>
      <c r="G123" s="254">
        <v>1301130</v>
      </c>
      <c r="H123" s="280">
        <v>43550</v>
      </c>
      <c r="I123" s="269">
        <v>1326661</v>
      </c>
      <c r="J123" s="289">
        <v>43573</v>
      </c>
      <c r="K123" s="254">
        <v>1367999</v>
      </c>
      <c r="L123" s="280">
        <v>43607</v>
      </c>
      <c r="M123" s="269">
        <v>1443363</v>
      </c>
      <c r="N123" s="289">
        <v>43644</v>
      </c>
      <c r="O123" s="254">
        <v>1347987</v>
      </c>
      <c r="P123" s="280">
        <v>43648</v>
      </c>
      <c r="Q123" s="269">
        <v>1439438</v>
      </c>
      <c r="R123" s="289">
        <v>43678</v>
      </c>
      <c r="S123" s="254">
        <v>1468443</v>
      </c>
      <c r="T123" s="280">
        <v>43724</v>
      </c>
      <c r="U123" s="269">
        <v>1612806</v>
      </c>
      <c r="V123" s="289">
        <v>43762</v>
      </c>
      <c r="W123" s="254">
        <v>1670478</v>
      </c>
      <c r="X123" s="280">
        <v>43776</v>
      </c>
      <c r="Y123" s="269">
        <v>1681189</v>
      </c>
      <c r="Z123" s="289">
        <v>43804</v>
      </c>
    </row>
    <row r="124" spans="1:26" ht="15.75">
      <c r="A124" s="246"/>
      <c r="B124" s="253" t="s">
        <v>45</v>
      </c>
      <c r="C124" s="254">
        <v>2044865</v>
      </c>
      <c r="D124" s="280">
        <v>43481</v>
      </c>
      <c r="E124" s="269">
        <v>2067198</v>
      </c>
      <c r="F124" s="289">
        <v>43501</v>
      </c>
      <c r="G124" s="254">
        <v>2180954</v>
      </c>
      <c r="H124" s="280">
        <v>43532</v>
      </c>
      <c r="I124" s="269">
        <v>2585290</v>
      </c>
      <c r="J124" s="289">
        <v>43580</v>
      </c>
      <c r="K124" s="254">
        <v>2066249</v>
      </c>
      <c r="L124" s="280">
        <v>43613</v>
      </c>
      <c r="M124" s="269">
        <v>2041411</v>
      </c>
      <c r="N124" s="289">
        <v>43637</v>
      </c>
      <c r="O124" s="254">
        <v>2093044</v>
      </c>
      <c r="P124" s="280">
        <v>43665</v>
      </c>
      <c r="Q124" s="269">
        <v>2146026</v>
      </c>
      <c r="R124" s="289">
        <v>43706</v>
      </c>
      <c r="S124" s="254">
        <v>2292446</v>
      </c>
      <c r="T124" s="280">
        <v>43733</v>
      </c>
      <c r="U124" s="269">
        <v>2353561</v>
      </c>
      <c r="V124" s="289">
        <v>43741</v>
      </c>
      <c r="W124" s="254">
        <v>2286075</v>
      </c>
      <c r="X124" s="280">
        <v>43791</v>
      </c>
      <c r="Y124" s="269">
        <v>2304221</v>
      </c>
      <c r="Z124" s="289">
        <v>43809</v>
      </c>
    </row>
    <row r="125" spans="1:26" ht="15.75">
      <c r="A125" s="246"/>
      <c r="B125" s="253" t="s">
        <v>46</v>
      </c>
      <c r="C125" s="254">
        <v>2918646</v>
      </c>
      <c r="D125" s="280">
        <v>43474</v>
      </c>
      <c r="E125" s="269">
        <v>2747343</v>
      </c>
      <c r="F125" s="289">
        <v>43510</v>
      </c>
      <c r="G125" s="254">
        <v>2891220</v>
      </c>
      <c r="H125" s="280">
        <v>43528</v>
      </c>
      <c r="I125" s="269">
        <v>3275803</v>
      </c>
      <c r="J125" s="289">
        <v>43580</v>
      </c>
      <c r="K125" s="254">
        <v>2810746</v>
      </c>
      <c r="L125" s="280">
        <v>43616</v>
      </c>
      <c r="M125" s="269">
        <v>2835215</v>
      </c>
      <c r="N125" s="289">
        <v>43621</v>
      </c>
      <c r="O125" s="254">
        <v>2945744</v>
      </c>
      <c r="P125" s="280">
        <v>43677</v>
      </c>
      <c r="Q125" s="269">
        <v>2985522</v>
      </c>
      <c r="R125" s="289">
        <v>43686</v>
      </c>
      <c r="S125" s="254">
        <v>2984879</v>
      </c>
      <c r="T125" s="280">
        <v>43735</v>
      </c>
      <c r="U125" s="269">
        <v>3103444</v>
      </c>
      <c r="V125" s="289">
        <v>43740</v>
      </c>
      <c r="W125" s="254">
        <v>3010883</v>
      </c>
      <c r="X125" s="280">
        <v>43789</v>
      </c>
      <c r="Y125" s="269">
        <v>3033590</v>
      </c>
      <c r="Z125" s="289">
        <v>43801</v>
      </c>
    </row>
    <row r="126" spans="1:26" ht="15.75">
      <c r="A126" s="246"/>
      <c r="B126" s="257" t="s">
        <v>5</v>
      </c>
      <c r="C126" s="254">
        <v>2823770994</v>
      </c>
      <c r="D126" s="280">
        <v>43468</v>
      </c>
      <c r="E126" s="269">
        <v>2202726781</v>
      </c>
      <c r="F126" s="289">
        <v>43503</v>
      </c>
      <c r="G126" s="254">
        <v>2740677964</v>
      </c>
      <c r="H126" s="280">
        <v>43546</v>
      </c>
      <c r="I126" s="269">
        <v>2046533850</v>
      </c>
      <c r="J126" s="289">
        <v>43559</v>
      </c>
      <c r="K126" s="254">
        <v>3040323150</v>
      </c>
      <c r="L126" s="280">
        <v>43594</v>
      </c>
      <c r="M126" s="269">
        <v>2456537770</v>
      </c>
      <c r="N126" s="289">
        <v>43619</v>
      </c>
      <c r="O126" s="254">
        <v>2394491326</v>
      </c>
      <c r="P126" s="280">
        <v>43677</v>
      </c>
      <c r="Q126" s="269">
        <v>3110378539</v>
      </c>
      <c r="R126" s="289">
        <v>43683</v>
      </c>
      <c r="S126" s="254">
        <v>2566904666</v>
      </c>
      <c r="T126" s="280">
        <v>43732</v>
      </c>
      <c r="U126" s="269">
        <v>2781678150</v>
      </c>
      <c r="V126" s="289">
        <v>43739</v>
      </c>
      <c r="W126" s="254">
        <v>2324435081</v>
      </c>
      <c r="X126" s="280">
        <v>43782</v>
      </c>
      <c r="Y126" s="269">
        <v>2067210636</v>
      </c>
      <c r="Z126" s="289">
        <v>43804</v>
      </c>
    </row>
    <row r="127" spans="4:26" s="1" customFormat="1" ht="15">
      <c r="D127" s="311"/>
      <c r="E127" s="329"/>
      <c r="F127" s="330"/>
      <c r="H127" s="311"/>
      <c r="I127" s="329"/>
      <c r="J127" s="330"/>
      <c r="L127" s="311"/>
      <c r="M127" s="329"/>
      <c r="N127" s="330"/>
      <c r="P127" s="311"/>
      <c r="Q127" s="329"/>
      <c r="R127" s="330"/>
      <c r="S127" s="307"/>
      <c r="T127" s="310"/>
      <c r="U127" s="307"/>
      <c r="V127" s="308"/>
      <c r="W127" s="307"/>
      <c r="X127" s="308"/>
      <c r="Y127" s="307"/>
      <c r="Z127" s="308"/>
    </row>
    <row r="128" spans="1:26" ht="15.75">
      <c r="A128" s="246" t="s">
        <v>31</v>
      </c>
      <c r="B128" s="293" t="s">
        <v>44</v>
      </c>
      <c r="C128" s="254">
        <v>762244</v>
      </c>
      <c r="D128" s="280">
        <v>43476</v>
      </c>
      <c r="E128" s="269">
        <v>698908</v>
      </c>
      <c r="F128" s="289">
        <v>43509</v>
      </c>
      <c r="G128" s="254">
        <v>727130</v>
      </c>
      <c r="H128" s="280">
        <v>43531</v>
      </c>
      <c r="I128" s="269">
        <v>729400</v>
      </c>
      <c r="J128" s="289">
        <v>43580</v>
      </c>
      <c r="K128" s="254">
        <v>740096</v>
      </c>
      <c r="L128" s="280">
        <v>43594</v>
      </c>
      <c r="M128" s="269">
        <v>572850</v>
      </c>
      <c r="N128" s="289">
        <v>43627</v>
      </c>
      <c r="O128" s="254">
        <v>625154</v>
      </c>
      <c r="P128" s="280">
        <v>43664</v>
      </c>
      <c r="Q128" s="269">
        <v>690864</v>
      </c>
      <c r="R128" s="289">
        <v>43705</v>
      </c>
      <c r="S128" s="254">
        <v>562937</v>
      </c>
      <c r="T128" s="280">
        <v>43714</v>
      </c>
      <c r="U128" s="269">
        <v>604279</v>
      </c>
      <c r="V128" s="289">
        <v>43754</v>
      </c>
      <c r="W128" s="254">
        <v>422310</v>
      </c>
      <c r="X128" s="280">
        <v>43776</v>
      </c>
      <c r="Y128" s="269">
        <v>1398929</v>
      </c>
      <c r="Z128" s="289">
        <v>43802</v>
      </c>
    </row>
    <row r="129" spans="1:26" ht="15.75">
      <c r="A129" s="246"/>
      <c r="B129" s="253" t="s">
        <v>45</v>
      </c>
      <c r="C129" s="254">
        <v>1302147</v>
      </c>
      <c r="D129" s="280">
        <v>43474</v>
      </c>
      <c r="E129" s="269">
        <v>1255566</v>
      </c>
      <c r="F129" s="289">
        <v>43516</v>
      </c>
      <c r="G129" s="254">
        <v>1241366</v>
      </c>
      <c r="H129" s="280">
        <v>43531</v>
      </c>
      <c r="I129" s="269">
        <v>1702508</v>
      </c>
      <c r="J129" s="289">
        <v>43573</v>
      </c>
      <c r="K129" s="254">
        <v>1235874</v>
      </c>
      <c r="L129" s="280">
        <v>43613</v>
      </c>
      <c r="M129" s="269">
        <v>1223405</v>
      </c>
      <c r="N129" s="289">
        <v>43627</v>
      </c>
      <c r="O129" s="254">
        <v>1237625</v>
      </c>
      <c r="P129" s="280">
        <v>43676</v>
      </c>
      <c r="Q129" s="269">
        <v>1594750</v>
      </c>
      <c r="R129" s="289">
        <v>43707</v>
      </c>
      <c r="S129" s="254">
        <v>1206187</v>
      </c>
      <c r="T129" s="280">
        <v>43714</v>
      </c>
      <c r="U129" s="269">
        <v>2376046</v>
      </c>
      <c r="V129" s="289">
        <v>43754</v>
      </c>
      <c r="W129" s="254">
        <v>1176216</v>
      </c>
      <c r="X129" s="280">
        <v>43784</v>
      </c>
      <c r="Y129" s="269">
        <v>1570890</v>
      </c>
      <c r="Z129" s="289">
        <v>43802</v>
      </c>
    </row>
    <row r="130" spans="1:26" ht="15.75">
      <c r="A130" s="246"/>
      <c r="B130" s="253" t="s">
        <v>46</v>
      </c>
      <c r="C130" s="254">
        <v>3130545</v>
      </c>
      <c r="D130" s="280">
        <v>43474</v>
      </c>
      <c r="E130" s="269">
        <v>43524</v>
      </c>
      <c r="F130" s="289">
        <v>43524</v>
      </c>
      <c r="G130" s="254">
        <v>1635504</v>
      </c>
      <c r="H130" s="280">
        <v>43537</v>
      </c>
      <c r="I130" s="269">
        <v>1999977</v>
      </c>
      <c r="J130" s="289">
        <v>43573</v>
      </c>
      <c r="K130" s="254">
        <v>1609383</v>
      </c>
      <c r="L130" s="280">
        <v>43593</v>
      </c>
      <c r="M130" s="269">
        <v>1648554</v>
      </c>
      <c r="N130" s="289">
        <v>43635</v>
      </c>
      <c r="O130" s="254">
        <v>1643716</v>
      </c>
      <c r="P130" s="280">
        <v>43677</v>
      </c>
      <c r="Q130" s="269">
        <v>1761808</v>
      </c>
      <c r="R130" s="289">
        <v>43691</v>
      </c>
      <c r="S130" s="254">
        <v>1934614</v>
      </c>
      <c r="T130" s="280">
        <v>43727</v>
      </c>
      <c r="U130" s="269">
        <v>3078907</v>
      </c>
      <c r="V130" s="289">
        <v>43754</v>
      </c>
      <c r="W130" s="254">
        <v>1627695</v>
      </c>
      <c r="X130" s="280">
        <v>43794</v>
      </c>
      <c r="Y130" s="269">
        <v>2344727</v>
      </c>
      <c r="Z130" s="289">
        <v>43802</v>
      </c>
    </row>
    <row r="131" spans="1:26" ht="15.75">
      <c r="A131" s="246"/>
      <c r="B131" s="257" t="s">
        <v>5</v>
      </c>
      <c r="C131" s="254">
        <v>1637896</v>
      </c>
      <c r="D131" s="280">
        <v>43476</v>
      </c>
      <c r="E131" s="269">
        <v>1511096</v>
      </c>
      <c r="F131" s="289">
        <v>43509</v>
      </c>
      <c r="G131" s="254">
        <v>1585772</v>
      </c>
      <c r="H131" s="280">
        <v>43531</v>
      </c>
      <c r="I131" s="269">
        <v>1583653</v>
      </c>
      <c r="J131" s="289">
        <v>43580</v>
      </c>
      <c r="K131" s="254">
        <v>1535617</v>
      </c>
      <c r="L131" s="280">
        <v>43594</v>
      </c>
      <c r="M131" s="269">
        <v>1271340</v>
      </c>
      <c r="N131" s="289">
        <v>43627</v>
      </c>
      <c r="O131" s="254">
        <v>1225355</v>
      </c>
      <c r="P131" s="280">
        <v>43664</v>
      </c>
      <c r="Q131" s="269">
        <v>1248617</v>
      </c>
      <c r="R131" s="289">
        <v>43705</v>
      </c>
      <c r="S131" s="254">
        <v>1246210</v>
      </c>
      <c r="T131" s="280">
        <v>43714</v>
      </c>
      <c r="U131" s="269">
        <v>1272975</v>
      </c>
      <c r="V131" s="289">
        <v>43754</v>
      </c>
      <c r="W131" s="254">
        <v>1125715</v>
      </c>
      <c r="X131" s="280">
        <v>43776</v>
      </c>
      <c r="Y131" s="269">
        <v>2121289</v>
      </c>
      <c r="Z131" s="289">
        <v>43802</v>
      </c>
    </row>
    <row r="132" spans="5:26" s="1" customFormat="1" ht="15">
      <c r="E132" s="329"/>
      <c r="F132" s="329"/>
      <c r="I132" s="329"/>
      <c r="J132" s="329"/>
      <c r="M132" s="329"/>
      <c r="N132" s="329"/>
      <c r="Q132" s="307"/>
      <c r="R132" s="308"/>
      <c r="S132" s="307"/>
      <c r="T132" s="308"/>
      <c r="U132" s="307"/>
      <c r="V132" s="310"/>
      <c r="W132" s="307"/>
      <c r="X132" s="308"/>
      <c r="Y132" s="307"/>
      <c r="Z132" s="310"/>
    </row>
    <row r="133" spans="1:26" ht="15.75">
      <c r="A133" s="246" t="s">
        <v>32</v>
      </c>
      <c r="B133" s="293" t="s">
        <v>44</v>
      </c>
      <c r="C133" s="254">
        <v>1627592</v>
      </c>
      <c r="D133" s="280">
        <v>43480</v>
      </c>
      <c r="E133" s="269">
        <v>1545554</v>
      </c>
      <c r="F133" s="289">
        <v>43500</v>
      </c>
      <c r="G133" s="254">
        <v>1652778</v>
      </c>
      <c r="H133" s="280">
        <v>43525</v>
      </c>
      <c r="I133" s="269">
        <v>1628324</v>
      </c>
      <c r="J133" s="289">
        <v>43572</v>
      </c>
      <c r="K133" s="254">
        <v>1624494</v>
      </c>
      <c r="L133" s="280">
        <v>43615</v>
      </c>
      <c r="M133" s="269">
        <v>1598320</v>
      </c>
      <c r="N133" s="289">
        <v>43644</v>
      </c>
      <c r="O133" s="254">
        <v>1615376</v>
      </c>
      <c r="P133" s="280">
        <v>43651</v>
      </c>
      <c r="Q133" s="269">
        <v>2015263</v>
      </c>
      <c r="R133" s="289">
        <v>43699</v>
      </c>
      <c r="S133" s="254">
        <v>2048824</v>
      </c>
      <c r="T133" s="280">
        <v>43724</v>
      </c>
      <c r="U133" s="269">
        <v>2107362</v>
      </c>
      <c r="V133" s="289">
        <v>43754</v>
      </c>
      <c r="W133" s="254">
        <v>2187321</v>
      </c>
      <c r="X133" s="280">
        <v>43776</v>
      </c>
      <c r="Y133" s="269">
        <v>2062200</v>
      </c>
      <c r="Z133" s="289">
        <v>43804</v>
      </c>
    </row>
    <row r="134" spans="1:26" ht="15.75">
      <c r="A134" s="246"/>
      <c r="B134" s="253" t="s">
        <v>45</v>
      </c>
      <c r="C134" s="254">
        <v>1971730</v>
      </c>
      <c r="D134" s="280">
        <v>43479</v>
      </c>
      <c r="E134" s="269">
        <v>1941878</v>
      </c>
      <c r="F134" s="289">
        <v>43510</v>
      </c>
      <c r="G134" s="254">
        <v>2080640</v>
      </c>
      <c r="H134" s="280">
        <v>43528</v>
      </c>
      <c r="I134" s="269">
        <v>2733400</v>
      </c>
      <c r="J134" s="289">
        <v>43578</v>
      </c>
      <c r="K134" s="254">
        <v>2033000</v>
      </c>
      <c r="L134" s="280">
        <v>43594</v>
      </c>
      <c r="M134" s="269">
        <v>2016217</v>
      </c>
      <c r="N134" s="289">
        <v>43644</v>
      </c>
      <c r="O134" s="254">
        <v>1955910</v>
      </c>
      <c r="P134" s="280">
        <v>43657</v>
      </c>
      <c r="Q134" s="269">
        <v>2387445</v>
      </c>
      <c r="R134" s="289">
        <v>43697</v>
      </c>
      <c r="S134" s="274">
        <v>2472555</v>
      </c>
      <c r="T134" s="368">
        <v>43725</v>
      </c>
      <c r="U134" s="269">
        <v>2439619</v>
      </c>
      <c r="V134" s="289">
        <v>43753</v>
      </c>
      <c r="W134" s="254">
        <v>2590387</v>
      </c>
      <c r="X134" s="280">
        <v>43770</v>
      </c>
      <c r="Y134" s="269">
        <v>2489740</v>
      </c>
      <c r="Z134" s="289">
        <v>43815</v>
      </c>
    </row>
    <row r="135" spans="1:26" ht="15.75">
      <c r="A135" s="246"/>
      <c r="B135" s="253" t="s">
        <v>46</v>
      </c>
      <c r="C135" s="254">
        <v>2774246</v>
      </c>
      <c r="D135" s="280">
        <v>43469</v>
      </c>
      <c r="E135" s="269">
        <v>2987175</v>
      </c>
      <c r="F135" s="289">
        <v>43518</v>
      </c>
      <c r="G135" s="254">
        <v>2868978</v>
      </c>
      <c r="H135" s="280">
        <v>43528</v>
      </c>
      <c r="I135" s="269">
        <v>3202000</v>
      </c>
      <c r="J135" s="289">
        <v>43578</v>
      </c>
      <c r="K135" s="254">
        <v>2903800</v>
      </c>
      <c r="L135" s="280">
        <v>43588</v>
      </c>
      <c r="M135" s="269">
        <v>3025699</v>
      </c>
      <c r="N135" s="289">
        <v>43643</v>
      </c>
      <c r="O135" s="254">
        <v>2888543</v>
      </c>
      <c r="P135" s="280">
        <v>43664</v>
      </c>
      <c r="Q135" s="269">
        <v>3525085</v>
      </c>
      <c r="R135" s="289">
        <v>43704</v>
      </c>
      <c r="S135" s="254">
        <v>3616000</v>
      </c>
      <c r="T135" s="280">
        <v>43724</v>
      </c>
      <c r="U135" s="269">
        <v>3439000</v>
      </c>
      <c r="V135" s="289">
        <v>43739</v>
      </c>
      <c r="W135" s="254">
        <v>3503000</v>
      </c>
      <c r="X135" s="280">
        <v>43776</v>
      </c>
      <c r="Y135" s="269">
        <v>3507000</v>
      </c>
      <c r="Z135" s="289">
        <v>43815</v>
      </c>
    </row>
    <row r="136" spans="1:26" ht="15.75">
      <c r="A136" s="246"/>
      <c r="B136" s="257" t="s">
        <v>5</v>
      </c>
      <c r="C136" s="254">
        <v>4211676140</v>
      </c>
      <c r="D136" s="280">
        <v>43468</v>
      </c>
      <c r="E136" s="269">
        <v>3555994861</v>
      </c>
      <c r="F136" s="289">
        <v>43503</v>
      </c>
      <c r="G136" s="254">
        <v>3573941994</v>
      </c>
      <c r="H136" s="280">
        <v>43528</v>
      </c>
      <c r="I136" s="269">
        <v>2617216441</v>
      </c>
      <c r="J136" s="289">
        <v>43559</v>
      </c>
      <c r="K136" s="254">
        <v>3692655773</v>
      </c>
      <c r="L136" s="280">
        <v>43594</v>
      </c>
      <c r="M136" s="269">
        <v>3130825263</v>
      </c>
      <c r="N136" s="289">
        <v>43627</v>
      </c>
      <c r="O136" s="254">
        <v>3080608064</v>
      </c>
      <c r="P136" s="280">
        <v>43677</v>
      </c>
      <c r="Q136" s="269">
        <v>3418464501</v>
      </c>
      <c r="R136" s="289">
        <v>43683</v>
      </c>
      <c r="S136" s="254">
        <v>3424965896</v>
      </c>
      <c r="T136" s="280">
        <v>43732</v>
      </c>
      <c r="U136" s="269">
        <v>3383847444</v>
      </c>
      <c r="V136" s="289">
        <v>43739</v>
      </c>
      <c r="W136" s="254">
        <v>3388714524</v>
      </c>
      <c r="X136" s="280">
        <v>43795</v>
      </c>
      <c r="Y136" s="269">
        <v>4119050248</v>
      </c>
      <c r="Z136" s="289">
        <v>43802</v>
      </c>
    </row>
    <row r="137" spans="4:26" s="1" customFormat="1" ht="15">
      <c r="D137" s="311"/>
      <c r="E137" s="329"/>
      <c r="F137" s="330"/>
      <c r="H137" s="311"/>
      <c r="I137" s="329"/>
      <c r="J137" s="330"/>
      <c r="L137" s="311"/>
      <c r="M137" s="329"/>
      <c r="N137" s="330"/>
      <c r="P137" s="311"/>
      <c r="Q137" s="307"/>
      <c r="R137" s="310"/>
      <c r="S137" s="307"/>
      <c r="T137" s="308"/>
      <c r="U137" s="307"/>
      <c r="V137" s="310"/>
      <c r="W137" s="333"/>
      <c r="X137" s="334"/>
      <c r="Y137" s="307"/>
      <c r="Z137" s="308"/>
    </row>
    <row r="138" spans="1:26" ht="15.75">
      <c r="A138" s="246" t="s">
        <v>33</v>
      </c>
      <c r="B138" s="293" t="s">
        <v>44</v>
      </c>
      <c r="C138" s="254">
        <v>724151</v>
      </c>
      <c r="D138" s="280">
        <v>43476</v>
      </c>
      <c r="E138" s="269">
        <v>664889</v>
      </c>
      <c r="F138" s="289">
        <v>43509</v>
      </c>
      <c r="G138" s="254">
        <v>682820</v>
      </c>
      <c r="H138" s="280">
        <v>43552</v>
      </c>
      <c r="I138" s="269">
        <v>695744</v>
      </c>
      <c r="J138" s="289">
        <v>43580</v>
      </c>
      <c r="K138" s="254">
        <v>659087</v>
      </c>
      <c r="L138" s="280">
        <v>43599</v>
      </c>
      <c r="M138" s="269">
        <v>625334</v>
      </c>
      <c r="N138" s="289">
        <v>43627</v>
      </c>
      <c r="O138" s="254">
        <v>655247</v>
      </c>
      <c r="P138" s="280">
        <v>43647</v>
      </c>
      <c r="Q138" s="269">
        <v>575805</v>
      </c>
      <c r="R138" s="289">
        <v>43705</v>
      </c>
      <c r="S138" s="254">
        <v>685584</v>
      </c>
      <c r="T138" s="280">
        <v>43733</v>
      </c>
      <c r="U138" s="269">
        <v>509478</v>
      </c>
      <c r="V138" s="289">
        <v>43754</v>
      </c>
      <c r="W138" s="254">
        <v>477979</v>
      </c>
      <c r="X138" s="280">
        <v>43776</v>
      </c>
      <c r="Y138" s="269">
        <v>521896</v>
      </c>
      <c r="Z138" s="289">
        <v>43815</v>
      </c>
    </row>
    <row r="139" spans="1:26" ht="15.75">
      <c r="A139" s="246"/>
      <c r="B139" s="253" t="s">
        <v>45</v>
      </c>
      <c r="C139" s="254">
        <v>1221320</v>
      </c>
      <c r="D139" s="280">
        <v>43481</v>
      </c>
      <c r="E139" s="269">
        <v>1220330</v>
      </c>
      <c r="F139" s="289">
        <v>43501</v>
      </c>
      <c r="G139" s="254">
        <v>1238510</v>
      </c>
      <c r="H139" s="280">
        <v>43535</v>
      </c>
      <c r="I139" s="269">
        <v>1251855</v>
      </c>
      <c r="J139" s="289">
        <v>43571</v>
      </c>
      <c r="K139" s="254">
        <v>1208489</v>
      </c>
      <c r="L139" s="280">
        <v>43607</v>
      </c>
      <c r="M139" s="269">
        <v>1199933</v>
      </c>
      <c r="N139" s="289">
        <v>43627</v>
      </c>
      <c r="O139" s="254">
        <v>1221416</v>
      </c>
      <c r="P139" s="280">
        <v>43676</v>
      </c>
      <c r="Q139" s="269">
        <v>1223178</v>
      </c>
      <c r="R139" s="289">
        <v>43705</v>
      </c>
      <c r="S139" s="254">
        <v>1245714</v>
      </c>
      <c r="T139" s="280">
        <v>43727</v>
      </c>
      <c r="U139" s="269">
        <v>1224487</v>
      </c>
      <c r="V139" s="289">
        <v>43760</v>
      </c>
      <c r="W139" s="254">
        <v>1232283</v>
      </c>
      <c r="X139" s="280">
        <v>43776</v>
      </c>
      <c r="Y139" s="269">
        <v>1218733</v>
      </c>
      <c r="Z139" s="289">
        <v>43815</v>
      </c>
    </row>
    <row r="140" spans="1:26" ht="15.75">
      <c r="A140" s="246"/>
      <c r="B140" s="253" t="s">
        <v>46</v>
      </c>
      <c r="C140" s="254">
        <v>1623683</v>
      </c>
      <c r="D140" s="280">
        <v>43488</v>
      </c>
      <c r="E140" s="269">
        <v>1636683</v>
      </c>
      <c r="F140" s="289">
        <v>43502</v>
      </c>
      <c r="G140" s="254">
        <v>1625000</v>
      </c>
      <c r="H140" s="280">
        <v>43535</v>
      </c>
      <c r="I140" s="269">
        <v>1879000</v>
      </c>
      <c r="J140" s="289">
        <v>43570</v>
      </c>
      <c r="K140" s="254">
        <v>1690000</v>
      </c>
      <c r="L140" s="280">
        <v>43606</v>
      </c>
      <c r="M140" s="269">
        <v>2012000</v>
      </c>
      <c r="N140" s="289">
        <v>43622</v>
      </c>
      <c r="O140" s="254">
        <v>1625524</v>
      </c>
      <c r="P140" s="280">
        <v>43655</v>
      </c>
      <c r="Q140" s="269">
        <v>1740066</v>
      </c>
      <c r="R140" s="289">
        <v>43700</v>
      </c>
      <c r="S140" s="254">
        <v>2030204</v>
      </c>
      <c r="T140" s="280">
        <v>43711</v>
      </c>
      <c r="U140" s="269">
        <v>2078716</v>
      </c>
      <c r="V140" s="289">
        <v>43754</v>
      </c>
      <c r="W140" s="254">
        <v>2244000</v>
      </c>
      <c r="X140" s="280">
        <v>43775</v>
      </c>
      <c r="Y140" s="269">
        <v>1799540</v>
      </c>
      <c r="Z140" s="289">
        <v>43826</v>
      </c>
    </row>
    <row r="141" spans="1:26" ht="15.75">
      <c r="A141" s="246"/>
      <c r="B141" s="257" t="s">
        <v>5</v>
      </c>
      <c r="C141" s="254">
        <v>13616600</v>
      </c>
      <c r="D141" s="280">
        <v>43495</v>
      </c>
      <c r="E141" s="269">
        <v>14461199</v>
      </c>
      <c r="F141" s="289">
        <v>43503</v>
      </c>
      <c r="G141" s="254">
        <v>43525</v>
      </c>
      <c r="H141" s="280">
        <v>43525</v>
      </c>
      <c r="I141" s="269">
        <v>9200389</v>
      </c>
      <c r="J141" s="289">
        <v>43580</v>
      </c>
      <c r="K141" s="254">
        <v>9016735</v>
      </c>
      <c r="L141" s="280">
        <v>43586</v>
      </c>
      <c r="M141" s="269">
        <v>9263526</v>
      </c>
      <c r="N141" s="289">
        <v>43636</v>
      </c>
      <c r="O141" s="254">
        <v>9542026</v>
      </c>
      <c r="P141" s="280">
        <v>43668</v>
      </c>
      <c r="Q141" s="269">
        <v>9197114</v>
      </c>
      <c r="R141" s="289">
        <v>43698</v>
      </c>
      <c r="S141" s="254">
        <v>9645434</v>
      </c>
      <c r="T141" s="280">
        <v>43718</v>
      </c>
      <c r="U141" s="269">
        <v>8998481</v>
      </c>
      <c r="V141" s="289">
        <v>43739</v>
      </c>
      <c r="W141" s="254">
        <v>4139606</v>
      </c>
      <c r="X141" s="280">
        <v>43784</v>
      </c>
      <c r="Y141" s="269">
        <v>3924716</v>
      </c>
      <c r="Z141" s="289">
        <v>43808</v>
      </c>
    </row>
    <row r="142" spans="4:26" s="1" customFormat="1" ht="15">
      <c r="D142" s="311"/>
      <c r="E142" s="329"/>
      <c r="F142" s="330"/>
      <c r="H142" s="311"/>
      <c r="I142" s="329"/>
      <c r="J142" s="330"/>
      <c r="L142" s="311"/>
      <c r="M142" s="329"/>
      <c r="N142" s="330"/>
      <c r="P142" s="311"/>
      <c r="Q142" s="329"/>
      <c r="R142" s="330"/>
      <c r="T142" s="311"/>
      <c r="U142" s="307"/>
      <c r="V142" s="310"/>
      <c r="W142" s="335"/>
      <c r="X142" s="336"/>
      <c r="Y142" s="307"/>
      <c r="Z142" s="308"/>
    </row>
    <row r="143" spans="1:26" ht="15.75">
      <c r="A143" s="246" t="s">
        <v>34</v>
      </c>
      <c r="B143" s="293" t="s">
        <v>44</v>
      </c>
      <c r="C143" s="254">
        <v>1174081</v>
      </c>
      <c r="D143" s="280">
        <v>43489</v>
      </c>
      <c r="E143" s="269">
        <v>1074787</v>
      </c>
      <c r="F143" s="289">
        <v>43504</v>
      </c>
      <c r="G143" s="254">
        <v>1232764</v>
      </c>
      <c r="H143" s="280">
        <v>43525</v>
      </c>
      <c r="I143" s="269">
        <v>1113805</v>
      </c>
      <c r="J143" s="289">
        <v>43573</v>
      </c>
      <c r="K143" s="254">
        <v>1250950</v>
      </c>
      <c r="L143" s="280">
        <v>43607</v>
      </c>
      <c r="M143" s="269">
        <v>1277608</v>
      </c>
      <c r="N143" s="289">
        <v>43630</v>
      </c>
      <c r="O143" s="254">
        <v>1312584</v>
      </c>
      <c r="P143" s="280">
        <v>43665</v>
      </c>
      <c r="Q143" s="269">
        <v>1376002</v>
      </c>
      <c r="R143" s="289">
        <v>43699</v>
      </c>
      <c r="S143" s="254">
        <v>1343332</v>
      </c>
      <c r="T143" s="280">
        <v>43724</v>
      </c>
      <c r="U143" s="269">
        <v>1499532</v>
      </c>
      <c r="V143" s="289">
        <v>43749</v>
      </c>
      <c r="W143" s="254">
        <v>1497401</v>
      </c>
      <c r="X143" s="280">
        <v>43776</v>
      </c>
      <c r="Y143" s="269">
        <v>1386919</v>
      </c>
      <c r="Z143" s="289">
        <v>43804</v>
      </c>
    </row>
    <row r="144" spans="1:26" ht="15.75">
      <c r="A144" s="246"/>
      <c r="B144" s="253" t="s">
        <v>45</v>
      </c>
      <c r="C144" s="254">
        <v>1842030</v>
      </c>
      <c r="D144" s="280">
        <v>43482</v>
      </c>
      <c r="E144" s="269">
        <v>1920724</v>
      </c>
      <c r="F144" s="289">
        <v>43497</v>
      </c>
      <c r="G144" s="254">
        <v>1905770</v>
      </c>
      <c r="H144" s="280">
        <v>43528</v>
      </c>
      <c r="I144" s="269">
        <v>2012744</v>
      </c>
      <c r="J144" s="289">
        <v>43564</v>
      </c>
      <c r="K144" s="254">
        <v>2071200</v>
      </c>
      <c r="L144" s="280">
        <v>43615</v>
      </c>
      <c r="M144" s="269">
        <v>1952946</v>
      </c>
      <c r="N144" s="289">
        <v>43643</v>
      </c>
      <c r="O144" s="254">
        <v>2076812</v>
      </c>
      <c r="P144" s="280">
        <v>43657</v>
      </c>
      <c r="Q144" s="269">
        <v>2378185</v>
      </c>
      <c r="R144" s="289">
        <v>43706</v>
      </c>
      <c r="S144" s="254">
        <v>2533119</v>
      </c>
      <c r="T144" s="280">
        <v>43734</v>
      </c>
      <c r="U144" s="269">
        <v>2431640</v>
      </c>
      <c r="V144" s="289">
        <v>43763</v>
      </c>
      <c r="W144" s="254">
        <v>2903740</v>
      </c>
      <c r="X144" s="280">
        <v>43770</v>
      </c>
      <c r="Y144" s="269">
        <v>2452066</v>
      </c>
      <c r="Z144" s="289">
        <v>43830</v>
      </c>
    </row>
    <row r="145" spans="1:26" ht="15.75">
      <c r="A145" s="246"/>
      <c r="B145" s="253" t="s">
        <v>46</v>
      </c>
      <c r="C145" s="254">
        <v>3127070</v>
      </c>
      <c r="D145" s="280">
        <v>43480</v>
      </c>
      <c r="E145" s="269">
        <v>3232435</v>
      </c>
      <c r="F145" s="289">
        <v>43507</v>
      </c>
      <c r="G145" s="254">
        <v>3297562</v>
      </c>
      <c r="H145" s="280">
        <v>43529</v>
      </c>
      <c r="I145" s="269">
        <v>3099462</v>
      </c>
      <c r="J145" s="289">
        <v>43565</v>
      </c>
      <c r="K145" s="254">
        <v>3176305</v>
      </c>
      <c r="L145" s="280">
        <v>43588</v>
      </c>
      <c r="M145" s="269">
        <v>3112768</v>
      </c>
      <c r="N145" s="289">
        <v>43620</v>
      </c>
      <c r="O145" s="254">
        <v>3161916</v>
      </c>
      <c r="P145" s="280">
        <v>43672</v>
      </c>
      <c r="Q145" s="269">
        <v>3752598</v>
      </c>
      <c r="R145" s="289">
        <v>43689</v>
      </c>
      <c r="S145" s="254">
        <v>3705978</v>
      </c>
      <c r="T145" s="280">
        <v>43712</v>
      </c>
      <c r="U145" s="269">
        <v>3754219</v>
      </c>
      <c r="V145" s="289">
        <v>43766</v>
      </c>
      <c r="W145" s="254">
        <v>3793000</v>
      </c>
      <c r="X145" s="280">
        <v>43780</v>
      </c>
      <c r="Y145" s="269">
        <v>3746361</v>
      </c>
      <c r="Z145" s="289">
        <v>43809</v>
      </c>
    </row>
    <row r="146" spans="1:26" ht="15.75">
      <c r="A146" s="246"/>
      <c r="B146" s="257" t="s">
        <v>5</v>
      </c>
      <c r="C146" s="254">
        <v>3180860355</v>
      </c>
      <c r="D146" s="280">
        <v>43468</v>
      </c>
      <c r="E146" s="269">
        <v>2790848252</v>
      </c>
      <c r="F146" s="289">
        <v>43503</v>
      </c>
      <c r="G146" s="254">
        <v>2484913653</v>
      </c>
      <c r="H146" s="280">
        <v>43546</v>
      </c>
      <c r="I146" s="269">
        <v>2088329767</v>
      </c>
      <c r="J146" s="289">
        <v>43559</v>
      </c>
      <c r="K146" s="254">
        <v>2797354539</v>
      </c>
      <c r="L146" s="280">
        <v>43594</v>
      </c>
      <c r="M146" s="269">
        <v>2523878505</v>
      </c>
      <c r="N146" s="289">
        <v>43627</v>
      </c>
      <c r="O146" s="254">
        <v>2444718264</v>
      </c>
      <c r="P146" s="280">
        <v>43671</v>
      </c>
      <c r="Q146" s="269">
        <v>2692190176</v>
      </c>
      <c r="R146" s="289">
        <v>43683</v>
      </c>
      <c r="S146" s="254">
        <v>2632139295</v>
      </c>
      <c r="T146" s="280">
        <v>43732</v>
      </c>
      <c r="U146" s="269">
        <v>2673118322</v>
      </c>
      <c r="V146" s="289">
        <v>43739</v>
      </c>
      <c r="W146" s="254">
        <v>2661285257</v>
      </c>
      <c r="X146" s="280">
        <v>43795</v>
      </c>
      <c r="Y146" s="269">
        <v>3196898784</v>
      </c>
      <c r="Z146" s="289">
        <v>43802</v>
      </c>
    </row>
    <row r="147" spans="4:26" s="1" customFormat="1" ht="15">
      <c r="D147" s="311"/>
      <c r="E147" s="329"/>
      <c r="F147" s="330"/>
      <c r="H147" s="311"/>
      <c r="I147" s="329"/>
      <c r="J147" s="330"/>
      <c r="L147" s="311"/>
      <c r="M147" s="329"/>
      <c r="N147" s="330"/>
      <c r="P147" s="311"/>
      <c r="Q147" s="307"/>
      <c r="R147" s="308"/>
      <c r="S147" s="307"/>
      <c r="T147" s="310"/>
      <c r="U147" s="325"/>
      <c r="V147" s="326"/>
      <c r="W147" s="307"/>
      <c r="X147" s="308"/>
      <c r="Y147" s="307"/>
      <c r="Z147" s="310"/>
    </row>
    <row r="148" spans="1:26" ht="15.75">
      <c r="A148" s="246" t="s">
        <v>35</v>
      </c>
      <c r="B148" s="293" t="s">
        <v>44</v>
      </c>
      <c r="C148" s="254">
        <v>724243</v>
      </c>
      <c r="D148" s="280">
        <v>43476</v>
      </c>
      <c r="E148" s="269">
        <v>664723</v>
      </c>
      <c r="F148" s="289">
        <v>43509</v>
      </c>
      <c r="G148" s="254">
        <v>682723</v>
      </c>
      <c r="H148" s="280">
        <v>43552</v>
      </c>
      <c r="I148" s="269">
        <v>695644</v>
      </c>
      <c r="J148" s="289">
        <v>43580</v>
      </c>
      <c r="K148" s="254">
        <v>659100</v>
      </c>
      <c r="L148" s="280">
        <v>43599</v>
      </c>
      <c r="M148" s="269">
        <v>625331</v>
      </c>
      <c r="N148" s="289">
        <v>43627</v>
      </c>
      <c r="O148" s="254">
        <v>655086</v>
      </c>
      <c r="P148" s="280">
        <v>43647</v>
      </c>
      <c r="Q148" s="269">
        <v>575937</v>
      </c>
      <c r="R148" s="289">
        <v>43705</v>
      </c>
      <c r="S148" s="254">
        <v>685524</v>
      </c>
      <c r="T148" s="280">
        <v>43733</v>
      </c>
      <c r="U148" s="269">
        <v>509420</v>
      </c>
      <c r="V148" s="289">
        <v>43754</v>
      </c>
      <c r="W148" s="254">
        <v>477916</v>
      </c>
      <c r="X148" s="280">
        <v>43776</v>
      </c>
      <c r="Y148" s="269">
        <v>521880</v>
      </c>
      <c r="Z148" s="289">
        <v>43815</v>
      </c>
    </row>
    <row r="149" spans="1:26" ht="15.75">
      <c r="A149" s="246"/>
      <c r="B149" s="253" t="s">
        <v>45</v>
      </c>
      <c r="C149" s="254">
        <v>1221337</v>
      </c>
      <c r="D149" s="280">
        <v>43481</v>
      </c>
      <c r="E149" s="269">
        <v>1220328</v>
      </c>
      <c r="F149" s="289">
        <v>43501</v>
      </c>
      <c r="G149" s="254">
        <v>1238487</v>
      </c>
      <c r="H149" s="280">
        <v>43535</v>
      </c>
      <c r="I149" s="269">
        <v>2012744</v>
      </c>
      <c r="J149" s="289">
        <v>43564</v>
      </c>
      <c r="K149" s="254">
        <v>1208413</v>
      </c>
      <c r="L149" s="280">
        <v>43607</v>
      </c>
      <c r="M149" s="269">
        <v>1199995</v>
      </c>
      <c r="N149" s="289">
        <v>43627</v>
      </c>
      <c r="O149" s="254">
        <v>1221525</v>
      </c>
      <c r="P149" s="280">
        <v>43676</v>
      </c>
      <c r="Q149" s="269">
        <v>2251360</v>
      </c>
      <c r="R149" s="289">
        <v>43693</v>
      </c>
      <c r="S149" s="254">
        <v>1245748</v>
      </c>
      <c r="T149" s="280">
        <v>43727</v>
      </c>
      <c r="U149" s="269">
        <v>1224485</v>
      </c>
      <c r="V149" s="289">
        <v>43760</v>
      </c>
      <c r="W149" s="254">
        <v>1232542</v>
      </c>
      <c r="X149" s="280">
        <v>43776</v>
      </c>
      <c r="Y149" s="269">
        <v>1216699</v>
      </c>
      <c r="Z149" s="289">
        <v>43815</v>
      </c>
    </row>
    <row r="150" spans="1:26" ht="15.75">
      <c r="A150" s="246"/>
      <c r="B150" s="253" t="s">
        <v>46</v>
      </c>
      <c r="C150" s="254">
        <v>1618064</v>
      </c>
      <c r="D150" s="280">
        <v>43488</v>
      </c>
      <c r="E150" s="269">
        <v>1675000</v>
      </c>
      <c r="F150" s="289">
        <v>43507</v>
      </c>
      <c r="G150" s="254">
        <v>1625000</v>
      </c>
      <c r="H150" s="280">
        <v>43535</v>
      </c>
      <c r="I150" s="269">
        <v>1652000</v>
      </c>
      <c r="J150" s="289">
        <v>43566</v>
      </c>
      <c r="K150" s="254">
        <v>1635477</v>
      </c>
      <c r="L150" s="280">
        <v>43616</v>
      </c>
      <c r="M150" s="269">
        <v>1643307</v>
      </c>
      <c r="N150" s="289">
        <v>43640</v>
      </c>
      <c r="O150" s="254">
        <v>1624922</v>
      </c>
      <c r="P150" s="280">
        <v>43655</v>
      </c>
      <c r="Q150" s="269">
        <v>3100496</v>
      </c>
      <c r="R150" s="289">
        <v>43693</v>
      </c>
      <c r="S150" s="254">
        <v>1612780</v>
      </c>
      <c r="T150" s="280">
        <v>43728</v>
      </c>
      <c r="U150" s="269">
        <v>1708000</v>
      </c>
      <c r="V150" s="289">
        <v>43768</v>
      </c>
      <c r="W150" s="254">
        <v>1690126</v>
      </c>
      <c r="X150" s="280">
        <v>43776</v>
      </c>
      <c r="Y150" s="269">
        <v>1920411</v>
      </c>
      <c r="Z150" s="289">
        <v>43808</v>
      </c>
    </row>
    <row r="151" spans="1:26" ht="15.75">
      <c r="A151" s="246"/>
      <c r="B151" s="257" t="s">
        <v>5</v>
      </c>
      <c r="C151" s="254">
        <v>1514211</v>
      </c>
      <c r="D151" s="280">
        <v>43476</v>
      </c>
      <c r="E151" s="269">
        <v>1383683</v>
      </c>
      <c r="F151" s="289">
        <v>43509</v>
      </c>
      <c r="G151" s="254">
        <v>1348718</v>
      </c>
      <c r="H151" s="280">
        <v>43535</v>
      </c>
      <c r="I151" s="269">
        <v>1428424</v>
      </c>
      <c r="J151" s="289">
        <v>43580</v>
      </c>
      <c r="K151" s="254">
        <v>1315314</v>
      </c>
      <c r="L151" s="280">
        <v>43599</v>
      </c>
      <c r="M151" s="269">
        <v>1229274</v>
      </c>
      <c r="N151" s="289">
        <v>43627</v>
      </c>
      <c r="O151" s="254">
        <v>1236780</v>
      </c>
      <c r="P151" s="280">
        <v>43647</v>
      </c>
      <c r="Q151" s="269">
        <v>1120073</v>
      </c>
      <c r="R151" s="289">
        <v>43705</v>
      </c>
      <c r="S151" s="254">
        <v>1326935</v>
      </c>
      <c r="T151" s="280">
        <v>43733</v>
      </c>
      <c r="U151" s="269">
        <v>1092437</v>
      </c>
      <c r="V151" s="289">
        <v>43754</v>
      </c>
      <c r="W151" s="254">
        <v>1087876</v>
      </c>
      <c r="X151" s="280">
        <v>43776</v>
      </c>
      <c r="Y151" s="269">
        <v>1074934</v>
      </c>
      <c r="Z151" s="289">
        <v>43815</v>
      </c>
    </row>
    <row r="152" spans="5:26" s="1" customFormat="1" ht="15">
      <c r="E152" s="329"/>
      <c r="F152" s="329"/>
      <c r="I152" s="329"/>
      <c r="J152" s="329"/>
      <c r="M152" s="329"/>
      <c r="N152" s="329"/>
      <c r="Q152" s="307"/>
      <c r="R152" s="310"/>
      <c r="S152" s="307"/>
      <c r="T152" s="308"/>
      <c r="U152" s="307"/>
      <c r="V152" s="308"/>
      <c r="W152" s="307"/>
      <c r="X152" s="308"/>
      <c r="Y152" s="307"/>
      <c r="Z152" s="308"/>
    </row>
    <row r="153" spans="1:26" ht="15.75">
      <c r="A153" s="246" t="s">
        <v>36</v>
      </c>
      <c r="B153" s="293" t="s">
        <v>44</v>
      </c>
      <c r="C153" s="254">
        <v>1271558</v>
      </c>
      <c r="D153" s="280">
        <v>43468</v>
      </c>
      <c r="E153" s="269">
        <v>1241480</v>
      </c>
      <c r="F153" s="289">
        <v>43503</v>
      </c>
      <c r="G153" s="254">
        <v>1251345</v>
      </c>
      <c r="H153" s="280">
        <v>43532</v>
      </c>
      <c r="I153" s="269">
        <v>1250347</v>
      </c>
      <c r="J153" s="289">
        <v>43566</v>
      </c>
      <c r="K153" s="254">
        <v>1101565</v>
      </c>
      <c r="L153" s="280">
        <v>43594</v>
      </c>
      <c r="M153" s="269">
        <v>1078297</v>
      </c>
      <c r="N153" s="289">
        <v>43622</v>
      </c>
      <c r="O153" s="254">
        <v>1024512</v>
      </c>
      <c r="P153" s="280">
        <v>43657</v>
      </c>
      <c r="Q153" s="269">
        <v>1057877</v>
      </c>
      <c r="R153" s="289">
        <v>43685</v>
      </c>
      <c r="S153" s="254">
        <v>1066400</v>
      </c>
      <c r="T153" s="280">
        <v>43732</v>
      </c>
      <c r="U153" s="269">
        <v>1314719</v>
      </c>
      <c r="V153" s="289">
        <v>43769</v>
      </c>
      <c r="W153" s="254">
        <v>1311385</v>
      </c>
      <c r="X153" s="280">
        <v>43776</v>
      </c>
      <c r="Y153" s="269">
        <v>1324638</v>
      </c>
      <c r="Z153" s="289">
        <v>43804</v>
      </c>
    </row>
    <row r="154" spans="1:26" ht="15.75">
      <c r="A154" s="246"/>
      <c r="B154" s="253" t="s">
        <v>45</v>
      </c>
      <c r="C154" s="254">
        <v>2536650</v>
      </c>
      <c r="D154" s="280">
        <v>43494</v>
      </c>
      <c r="E154" s="269">
        <v>2420350</v>
      </c>
      <c r="F154" s="289">
        <v>43523</v>
      </c>
      <c r="G154" s="254">
        <v>2441555</v>
      </c>
      <c r="H154" s="280">
        <v>43550</v>
      </c>
      <c r="I154" s="269">
        <v>2533521</v>
      </c>
      <c r="J154" s="289">
        <v>43566</v>
      </c>
      <c r="K154" s="254">
        <v>2495301</v>
      </c>
      <c r="L154" s="280">
        <v>43592</v>
      </c>
      <c r="M154" s="269">
        <v>2529563</v>
      </c>
      <c r="N154" s="289">
        <v>43619</v>
      </c>
      <c r="O154" s="254">
        <v>2462014</v>
      </c>
      <c r="P154" s="280">
        <v>43670</v>
      </c>
      <c r="Q154" s="269">
        <v>2406560</v>
      </c>
      <c r="R154" s="289">
        <v>43699</v>
      </c>
      <c r="S154" s="254">
        <v>2477316</v>
      </c>
      <c r="T154" s="280">
        <v>43726</v>
      </c>
      <c r="U154" s="269">
        <v>2506566</v>
      </c>
      <c r="V154" s="289">
        <v>43752</v>
      </c>
      <c r="W154" s="254">
        <v>2553146</v>
      </c>
      <c r="X154" s="280">
        <v>43776</v>
      </c>
      <c r="Y154" s="269">
        <v>2471194</v>
      </c>
      <c r="Z154" s="289">
        <v>43815</v>
      </c>
    </row>
    <row r="155" spans="1:26" ht="15.75">
      <c r="A155" s="246"/>
      <c r="B155" s="253" t="s">
        <v>46</v>
      </c>
      <c r="C155" s="254">
        <v>3490419</v>
      </c>
      <c r="D155" s="280">
        <v>43496</v>
      </c>
      <c r="E155" s="269">
        <v>3414126</v>
      </c>
      <c r="F155" s="289">
        <v>43497</v>
      </c>
      <c r="G155" s="254">
        <v>3411919</v>
      </c>
      <c r="H155" s="280">
        <v>43536</v>
      </c>
      <c r="I155" s="269">
        <v>3406596</v>
      </c>
      <c r="J155" s="289">
        <v>43580</v>
      </c>
      <c r="K155" s="254">
        <v>3370507</v>
      </c>
      <c r="L155" s="280">
        <v>43594</v>
      </c>
      <c r="M155" s="269">
        <v>3262585</v>
      </c>
      <c r="N155" s="289">
        <v>43622</v>
      </c>
      <c r="O155" s="254">
        <v>3373437</v>
      </c>
      <c r="P155" s="280">
        <v>43671</v>
      </c>
      <c r="Q155" s="269">
        <v>3401622</v>
      </c>
      <c r="R155" s="289">
        <v>43693</v>
      </c>
      <c r="S155" s="254">
        <v>3487937</v>
      </c>
      <c r="T155" s="280">
        <v>43726</v>
      </c>
      <c r="U155" s="269">
        <v>3886797</v>
      </c>
      <c r="V155" s="289">
        <v>43766</v>
      </c>
      <c r="W155" s="254">
        <v>3681000</v>
      </c>
      <c r="X155" s="280">
        <v>43773</v>
      </c>
      <c r="Y155" s="269">
        <v>3267965</v>
      </c>
      <c r="Z155" s="289">
        <v>43829</v>
      </c>
    </row>
    <row r="156" spans="1:26" ht="15.75">
      <c r="A156" s="246"/>
      <c r="B156" s="257" t="s">
        <v>5</v>
      </c>
      <c r="C156" s="254">
        <v>1136320359</v>
      </c>
      <c r="D156" s="280">
        <v>43468</v>
      </c>
      <c r="E156" s="269">
        <v>1044311735</v>
      </c>
      <c r="F156" s="289">
        <v>43503</v>
      </c>
      <c r="G156" s="254">
        <v>408527383</v>
      </c>
      <c r="H156" s="280">
        <v>43546</v>
      </c>
      <c r="I156" s="269">
        <v>940512598</v>
      </c>
      <c r="J156" s="289">
        <v>43559</v>
      </c>
      <c r="K156" s="254">
        <v>1036613550</v>
      </c>
      <c r="L156" s="280">
        <v>43594</v>
      </c>
      <c r="M156" s="269">
        <v>931440917</v>
      </c>
      <c r="N156" s="289">
        <v>43644</v>
      </c>
      <c r="O156" s="254">
        <v>869683820</v>
      </c>
      <c r="P156" s="280">
        <v>43665</v>
      </c>
      <c r="Q156" s="269">
        <v>1058818875</v>
      </c>
      <c r="R156" s="289">
        <v>43683</v>
      </c>
      <c r="S156" s="254">
        <v>965305320</v>
      </c>
      <c r="T156" s="280">
        <v>43732</v>
      </c>
      <c r="U156" s="269">
        <v>990423160</v>
      </c>
      <c r="V156" s="289">
        <v>43763</v>
      </c>
      <c r="W156" s="254">
        <v>976007077</v>
      </c>
      <c r="X156" s="280">
        <v>43784</v>
      </c>
      <c r="Y156" s="269">
        <v>1106992733</v>
      </c>
      <c r="Z156" s="289">
        <v>43802</v>
      </c>
    </row>
    <row r="157" spans="4:26" s="1" customFormat="1" ht="15">
      <c r="D157" s="311"/>
      <c r="E157" s="329"/>
      <c r="F157" s="330"/>
      <c r="H157" s="311"/>
      <c r="I157" s="329"/>
      <c r="J157" s="330"/>
      <c r="L157" s="311"/>
      <c r="M157" s="329"/>
      <c r="N157" s="330"/>
      <c r="P157" s="311"/>
      <c r="Q157" s="329"/>
      <c r="R157" s="330"/>
      <c r="S157" s="307"/>
      <c r="T157" s="308"/>
      <c r="U157" s="307"/>
      <c r="V157" s="310"/>
      <c r="W157" s="335"/>
      <c r="X157" s="336"/>
      <c r="Y157" s="307"/>
      <c r="Z157" s="310"/>
    </row>
    <row r="158" spans="1:26" ht="15.75">
      <c r="A158" s="246" t="s">
        <v>37</v>
      </c>
      <c r="B158" s="293" t="s">
        <v>44</v>
      </c>
      <c r="C158" s="254">
        <v>742769</v>
      </c>
      <c r="D158" s="280">
        <v>43476</v>
      </c>
      <c r="E158" s="269">
        <v>680309</v>
      </c>
      <c r="F158" s="289">
        <v>43509</v>
      </c>
      <c r="G158" s="254">
        <v>678742</v>
      </c>
      <c r="H158" s="280">
        <v>43538</v>
      </c>
      <c r="I158" s="269">
        <v>704731</v>
      </c>
      <c r="J158" s="289">
        <v>43580</v>
      </c>
      <c r="K158" s="254">
        <v>674631</v>
      </c>
      <c r="L158" s="280">
        <v>43595</v>
      </c>
      <c r="M158" s="269">
        <v>578611</v>
      </c>
      <c r="N158" s="289">
        <v>43628</v>
      </c>
      <c r="O158" s="254">
        <v>610405</v>
      </c>
      <c r="P158" s="280">
        <v>43647</v>
      </c>
      <c r="Q158" s="269">
        <v>504350</v>
      </c>
      <c r="R158" s="289">
        <v>43697</v>
      </c>
      <c r="S158" s="254">
        <v>681210</v>
      </c>
      <c r="T158" s="280">
        <v>43711</v>
      </c>
      <c r="U158" s="269">
        <v>588604</v>
      </c>
      <c r="V158" s="289">
        <v>43760</v>
      </c>
      <c r="W158" s="254">
        <v>526917</v>
      </c>
      <c r="X158" s="280">
        <v>43784</v>
      </c>
      <c r="Y158" s="269">
        <v>481884</v>
      </c>
      <c r="Z158" s="289">
        <v>43804</v>
      </c>
    </row>
    <row r="159" spans="1:26" ht="15.75">
      <c r="A159" s="246"/>
      <c r="B159" s="253" t="s">
        <v>45</v>
      </c>
      <c r="C159" s="254">
        <v>1264088</v>
      </c>
      <c r="D159" s="280">
        <v>43480</v>
      </c>
      <c r="E159" s="269">
        <v>1266095</v>
      </c>
      <c r="F159" s="289">
        <v>43507</v>
      </c>
      <c r="G159" s="254">
        <v>1256765</v>
      </c>
      <c r="H159" s="280">
        <v>43532</v>
      </c>
      <c r="I159" s="269">
        <v>1274981</v>
      </c>
      <c r="J159" s="289">
        <v>43578</v>
      </c>
      <c r="K159" s="254">
        <v>1381730</v>
      </c>
      <c r="L159" s="280">
        <v>43599</v>
      </c>
      <c r="M159" s="269">
        <v>1256639</v>
      </c>
      <c r="N159" s="289">
        <v>43628</v>
      </c>
      <c r="O159" s="254">
        <v>1257300</v>
      </c>
      <c r="P159" s="280">
        <v>43675</v>
      </c>
      <c r="Q159" s="269">
        <v>1248029</v>
      </c>
      <c r="R159" s="289">
        <v>43697</v>
      </c>
      <c r="S159" s="254">
        <v>2119083</v>
      </c>
      <c r="T159" s="280">
        <v>43733</v>
      </c>
      <c r="U159" s="269">
        <v>1246609</v>
      </c>
      <c r="V159" s="289">
        <v>43753</v>
      </c>
      <c r="W159" s="254">
        <v>1240517</v>
      </c>
      <c r="X159" s="280">
        <v>43776</v>
      </c>
      <c r="Y159" s="269">
        <v>1229464</v>
      </c>
      <c r="Z159" s="289">
        <v>43804</v>
      </c>
    </row>
    <row r="160" spans="1:26" ht="15.75">
      <c r="A160" s="246"/>
      <c r="B160" s="253" t="s">
        <v>46</v>
      </c>
      <c r="C160" s="254">
        <v>1680295</v>
      </c>
      <c r="D160" s="280">
        <v>43483</v>
      </c>
      <c r="E160" s="269">
        <v>1703000</v>
      </c>
      <c r="F160" s="289">
        <v>43509</v>
      </c>
      <c r="G160" s="254">
        <v>1820746</v>
      </c>
      <c r="H160" s="280">
        <v>43553</v>
      </c>
      <c r="I160" s="269">
        <v>1989804</v>
      </c>
      <c r="J160" s="289">
        <v>43580</v>
      </c>
      <c r="K160" s="254">
        <v>1997601</v>
      </c>
      <c r="L160" s="280">
        <v>43599</v>
      </c>
      <c r="M160" s="269">
        <v>1820701</v>
      </c>
      <c r="N160" s="289">
        <v>43634</v>
      </c>
      <c r="O160" s="254">
        <v>1654759</v>
      </c>
      <c r="P160" s="280">
        <v>43649</v>
      </c>
      <c r="Q160" s="269">
        <v>1824328</v>
      </c>
      <c r="R160" s="289">
        <v>43707</v>
      </c>
      <c r="S160" s="254">
        <v>3230292</v>
      </c>
      <c r="T160" s="280">
        <v>43733</v>
      </c>
      <c r="U160" s="269">
        <v>2113115</v>
      </c>
      <c r="V160" s="289">
        <v>43741</v>
      </c>
      <c r="W160" s="254">
        <v>1823000</v>
      </c>
      <c r="X160" s="280">
        <v>43775</v>
      </c>
      <c r="Y160" s="269">
        <v>1765690</v>
      </c>
      <c r="Z160" s="289">
        <v>43802</v>
      </c>
    </row>
    <row r="161" spans="1:26" ht="15.75">
      <c r="A161" s="246"/>
      <c r="B161" s="257" t="s">
        <v>5</v>
      </c>
      <c r="C161" s="254">
        <v>1717623</v>
      </c>
      <c r="D161" s="280">
        <v>43476</v>
      </c>
      <c r="E161" s="269">
        <v>1555161</v>
      </c>
      <c r="F161" s="289">
        <v>43501</v>
      </c>
      <c r="G161" s="254">
        <v>1690938</v>
      </c>
      <c r="H161" s="280">
        <v>43552</v>
      </c>
      <c r="I161" s="269">
        <v>1876175</v>
      </c>
      <c r="J161" s="289">
        <v>43573</v>
      </c>
      <c r="K161" s="254">
        <v>1778791</v>
      </c>
      <c r="L161" s="280">
        <v>43595</v>
      </c>
      <c r="M161" s="269">
        <v>1429765</v>
      </c>
      <c r="N161" s="289">
        <v>43628</v>
      </c>
      <c r="O161" s="254">
        <v>1568016</v>
      </c>
      <c r="P161" s="280">
        <v>43647</v>
      </c>
      <c r="Q161" s="269">
        <v>1380961</v>
      </c>
      <c r="R161" s="289">
        <v>43697</v>
      </c>
      <c r="S161" s="254">
        <v>1601804</v>
      </c>
      <c r="T161" s="280">
        <v>43718</v>
      </c>
      <c r="U161" s="269">
        <v>1322603</v>
      </c>
      <c r="V161" s="289">
        <v>43760</v>
      </c>
      <c r="W161" s="254">
        <v>1355393</v>
      </c>
      <c r="X161" s="280">
        <v>43776</v>
      </c>
      <c r="Y161" s="269">
        <v>1189083</v>
      </c>
      <c r="Z161" s="289">
        <v>43804</v>
      </c>
    </row>
    <row r="162" spans="4:26" s="1" customFormat="1" ht="15">
      <c r="D162" s="311"/>
      <c r="E162" s="329"/>
      <c r="F162" s="330"/>
      <c r="H162" s="311"/>
      <c r="I162" s="329"/>
      <c r="J162" s="330"/>
      <c r="L162" s="311"/>
      <c r="M162" s="329"/>
      <c r="N162" s="330"/>
      <c r="P162" s="311"/>
      <c r="Q162" s="307"/>
      <c r="R162" s="308"/>
      <c r="T162" s="311"/>
      <c r="U162" s="307"/>
      <c r="V162" s="308"/>
      <c r="W162" s="307"/>
      <c r="X162" s="308"/>
      <c r="Y162" s="307"/>
      <c r="Z162" s="308"/>
    </row>
    <row r="163" spans="1:26" ht="15.75">
      <c r="A163" s="246" t="s">
        <v>38</v>
      </c>
      <c r="B163" s="293" t="s">
        <v>44</v>
      </c>
      <c r="C163" s="254">
        <v>1108739</v>
      </c>
      <c r="D163" s="280">
        <v>43468</v>
      </c>
      <c r="E163" s="269">
        <v>1059101</v>
      </c>
      <c r="F163" s="289">
        <v>43523</v>
      </c>
      <c r="G163" s="254">
        <v>1069484</v>
      </c>
      <c r="H163" s="280">
        <v>43532</v>
      </c>
      <c r="I163" s="269">
        <v>1036776</v>
      </c>
      <c r="J163" s="289">
        <v>43566</v>
      </c>
      <c r="K163" s="254">
        <v>950646</v>
      </c>
      <c r="L163" s="280">
        <v>43586</v>
      </c>
      <c r="M163" s="269">
        <v>883929</v>
      </c>
      <c r="N163" s="289">
        <v>43622</v>
      </c>
      <c r="O163" s="254">
        <v>851679</v>
      </c>
      <c r="P163" s="280">
        <v>43647</v>
      </c>
      <c r="Q163" s="269">
        <v>921798</v>
      </c>
      <c r="R163" s="289">
        <v>43699</v>
      </c>
      <c r="S163" s="254">
        <v>893242</v>
      </c>
      <c r="T163" s="280">
        <v>43732</v>
      </c>
      <c r="U163" s="269">
        <v>1106788</v>
      </c>
      <c r="V163" s="289">
        <v>43769</v>
      </c>
      <c r="W163" s="254">
        <v>1081464</v>
      </c>
      <c r="X163" s="280">
        <v>43776</v>
      </c>
      <c r="Y163" s="269">
        <v>970048</v>
      </c>
      <c r="Z163" s="289">
        <v>43804</v>
      </c>
    </row>
    <row r="164" spans="1:26" ht="15.75">
      <c r="A164" s="246"/>
      <c r="B164" s="253" t="s">
        <v>45</v>
      </c>
      <c r="C164" s="254">
        <v>2531940</v>
      </c>
      <c r="D164" s="280">
        <v>43494</v>
      </c>
      <c r="E164" s="269">
        <v>2492817</v>
      </c>
      <c r="F164" s="289">
        <v>43500</v>
      </c>
      <c r="G164" s="254">
        <v>2488027</v>
      </c>
      <c r="H164" s="280">
        <v>43550</v>
      </c>
      <c r="I164" s="269">
        <v>2549254</v>
      </c>
      <c r="J164" s="289">
        <v>43566</v>
      </c>
      <c r="K164" s="254">
        <v>2456122</v>
      </c>
      <c r="L164" s="280">
        <v>43592</v>
      </c>
      <c r="M164" s="269">
        <v>2537973</v>
      </c>
      <c r="N164" s="289">
        <v>43619</v>
      </c>
      <c r="O164" s="254">
        <v>2383138</v>
      </c>
      <c r="P164" s="280">
        <v>43670</v>
      </c>
      <c r="Q164" s="269">
        <v>2521400</v>
      </c>
      <c r="R164" s="289">
        <v>43699</v>
      </c>
      <c r="S164" s="254">
        <v>2475120</v>
      </c>
      <c r="T164" s="280">
        <v>43726</v>
      </c>
      <c r="U164" s="269">
        <v>2623289</v>
      </c>
      <c r="V164" s="289">
        <v>43763</v>
      </c>
      <c r="W164" s="254">
        <v>2577256</v>
      </c>
      <c r="X164" s="280">
        <v>43783</v>
      </c>
      <c r="Y164" s="269">
        <v>2454555</v>
      </c>
      <c r="Z164" s="289">
        <v>43811</v>
      </c>
    </row>
    <row r="165" spans="1:26" ht="15.75">
      <c r="A165" s="246"/>
      <c r="B165" s="253" t="s">
        <v>46</v>
      </c>
      <c r="C165" s="254">
        <v>3514867</v>
      </c>
      <c r="D165" s="280">
        <v>43473</v>
      </c>
      <c r="E165" s="269">
        <v>3492000</v>
      </c>
      <c r="F165" s="289">
        <v>43507</v>
      </c>
      <c r="G165" s="254">
        <v>3438342</v>
      </c>
      <c r="H165" s="280">
        <v>43553</v>
      </c>
      <c r="I165" s="269">
        <v>3536081</v>
      </c>
      <c r="J165" s="289">
        <v>43563</v>
      </c>
      <c r="K165" s="254">
        <v>3482155</v>
      </c>
      <c r="L165" s="280">
        <v>43588</v>
      </c>
      <c r="M165" s="269">
        <v>3520645</v>
      </c>
      <c r="N165" s="289">
        <v>43619</v>
      </c>
      <c r="O165" s="254">
        <v>3508884</v>
      </c>
      <c r="P165" s="280">
        <v>43677</v>
      </c>
      <c r="Q165" s="269">
        <v>3645506</v>
      </c>
      <c r="R165" s="289">
        <v>43690</v>
      </c>
      <c r="S165" s="254">
        <v>3798351</v>
      </c>
      <c r="T165" s="280">
        <v>43732</v>
      </c>
      <c r="U165" s="269">
        <v>3850551</v>
      </c>
      <c r="V165" s="289">
        <v>43746</v>
      </c>
      <c r="W165" s="254">
        <v>3655665</v>
      </c>
      <c r="X165" s="280">
        <v>43773</v>
      </c>
      <c r="Y165" s="269">
        <v>3527524</v>
      </c>
      <c r="Z165" s="289">
        <v>43811</v>
      </c>
    </row>
    <row r="166" spans="1:26" ht="15.75">
      <c r="A166" s="246"/>
      <c r="B166" s="257" t="s">
        <v>5</v>
      </c>
      <c r="C166" s="254">
        <v>1034537552</v>
      </c>
      <c r="D166" s="280">
        <v>43468</v>
      </c>
      <c r="E166" s="269">
        <v>962372922</v>
      </c>
      <c r="F166" s="289">
        <v>43503</v>
      </c>
      <c r="G166" s="254">
        <v>1270814437</v>
      </c>
      <c r="H166" s="280">
        <v>43546</v>
      </c>
      <c r="I166" s="269">
        <v>846255556</v>
      </c>
      <c r="J166" s="289">
        <v>43559</v>
      </c>
      <c r="K166" s="254">
        <v>920298808</v>
      </c>
      <c r="L166" s="280">
        <v>43594</v>
      </c>
      <c r="M166" s="269">
        <v>862648113</v>
      </c>
      <c r="N166" s="289">
        <v>43644</v>
      </c>
      <c r="O166" s="254">
        <v>799514611</v>
      </c>
      <c r="P166" s="280">
        <v>43665</v>
      </c>
      <c r="Q166" s="269">
        <v>966582690</v>
      </c>
      <c r="R166" s="289">
        <v>43683</v>
      </c>
      <c r="S166" s="254">
        <v>901818397</v>
      </c>
      <c r="T166" s="280">
        <v>43732</v>
      </c>
      <c r="U166" s="269">
        <v>903153537</v>
      </c>
      <c r="V166" s="289">
        <v>43739</v>
      </c>
      <c r="W166" s="254">
        <v>858643591</v>
      </c>
      <c r="X166" s="280">
        <v>43784</v>
      </c>
      <c r="Y166" s="269">
        <v>954414966</v>
      </c>
      <c r="Z166" s="289">
        <v>43802</v>
      </c>
    </row>
    <row r="167" spans="4:26" s="1" customFormat="1" ht="15">
      <c r="D167" s="311"/>
      <c r="E167" s="329"/>
      <c r="F167" s="330"/>
      <c r="H167" s="311"/>
      <c r="I167" s="329"/>
      <c r="J167" s="330"/>
      <c r="L167" s="311"/>
      <c r="M167" s="329"/>
      <c r="N167" s="330"/>
      <c r="P167" s="311"/>
      <c r="Q167" s="307"/>
      <c r="R167" s="310"/>
      <c r="T167" s="311"/>
      <c r="U167" s="307"/>
      <c r="V167" s="310"/>
      <c r="W167" s="307"/>
      <c r="X167" s="308"/>
      <c r="Y167" s="307"/>
      <c r="Z167" s="310"/>
    </row>
    <row r="168" spans="1:26" ht="15.75">
      <c r="A168" s="246" t="s">
        <v>39</v>
      </c>
      <c r="B168" s="293" t="s">
        <v>44</v>
      </c>
      <c r="C168" s="254">
        <v>742656</v>
      </c>
      <c r="D168" s="280">
        <v>43476</v>
      </c>
      <c r="E168" s="269">
        <v>680309</v>
      </c>
      <c r="F168" s="289">
        <v>43509</v>
      </c>
      <c r="G168" s="254">
        <v>678698</v>
      </c>
      <c r="H168" s="280">
        <v>43538</v>
      </c>
      <c r="I168" s="269">
        <v>704733</v>
      </c>
      <c r="J168" s="289">
        <v>43580</v>
      </c>
      <c r="K168" s="254">
        <v>674652</v>
      </c>
      <c r="L168" s="280">
        <v>43595</v>
      </c>
      <c r="M168" s="269">
        <v>578626</v>
      </c>
      <c r="N168" s="289">
        <v>43628</v>
      </c>
      <c r="O168" s="254">
        <v>610312</v>
      </c>
      <c r="P168" s="280">
        <v>43647</v>
      </c>
      <c r="Q168" s="269">
        <v>504440</v>
      </c>
      <c r="R168" s="289">
        <v>43697</v>
      </c>
      <c r="S168" s="254">
        <v>681219</v>
      </c>
      <c r="T168" s="280">
        <v>43711</v>
      </c>
      <c r="U168" s="269">
        <v>588635</v>
      </c>
      <c r="V168" s="289">
        <v>43760</v>
      </c>
      <c r="W168" s="254">
        <v>526940</v>
      </c>
      <c r="X168" s="280">
        <v>43784</v>
      </c>
      <c r="Y168" s="269">
        <v>481795</v>
      </c>
      <c r="Z168" s="289">
        <v>43804</v>
      </c>
    </row>
    <row r="169" spans="1:26" ht="15.75">
      <c r="A169" s="246"/>
      <c r="B169" s="253" t="s">
        <v>45</v>
      </c>
      <c r="C169" s="254">
        <v>1263850</v>
      </c>
      <c r="D169" s="280">
        <v>43480</v>
      </c>
      <c r="E169" s="269">
        <v>1266029</v>
      </c>
      <c r="F169" s="289">
        <v>43507</v>
      </c>
      <c r="G169" s="254">
        <v>1256757</v>
      </c>
      <c r="H169" s="280">
        <v>43532</v>
      </c>
      <c r="I169" s="269">
        <v>2346620</v>
      </c>
      <c r="J169" s="289">
        <v>43563</v>
      </c>
      <c r="K169" s="254">
        <v>2269200</v>
      </c>
      <c r="L169" s="280">
        <v>43594</v>
      </c>
      <c r="M169" s="269">
        <v>1256501</v>
      </c>
      <c r="N169" s="289">
        <v>43628</v>
      </c>
      <c r="O169" s="254">
        <v>1257042</v>
      </c>
      <c r="P169" s="280">
        <v>43675</v>
      </c>
      <c r="Q169" s="269">
        <v>1248044</v>
      </c>
      <c r="R169" s="289">
        <v>43697</v>
      </c>
      <c r="S169" s="254">
        <v>2172672</v>
      </c>
      <c r="T169" s="280">
        <v>43711</v>
      </c>
      <c r="U169" s="269">
        <v>1246465</v>
      </c>
      <c r="V169" s="289">
        <v>43753</v>
      </c>
      <c r="W169" s="254">
        <v>1240616</v>
      </c>
      <c r="X169" s="280">
        <v>43776</v>
      </c>
      <c r="Y169" s="269">
        <v>1229044</v>
      </c>
      <c r="Z169" s="289">
        <v>43804</v>
      </c>
    </row>
    <row r="170" spans="1:26" ht="15.75">
      <c r="A170" s="246"/>
      <c r="B170" s="253" t="s">
        <v>46</v>
      </c>
      <c r="C170" s="254">
        <v>1346076</v>
      </c>
      <c r="D170" s="280">
        <v>43480</v>
      </c>
      <c r="E170" s="269">
        <v>1558000</v>
      </c>
      <c r="F170" s="289">
        <v>43507</v>
      </c>
      <c r="G170" s="254">
        <v>1404151</v>
      </c>
      <c r="H170" s="280">
        <v>43553</v>
      </c>
      <c r="I170" s="269">
        <v>4153210</v>
      </c>
      <c r="J170" s="289">
        <v>43563</v>
      </c>
      <c r="K170" s="254">
        <v>3080743</v>
      </c>
      <c r="L170" s="280">
        <v>43594</v>
      </c>
      <c r="M170" s="269">
        <v>1443000</v>
      </c>
      <c r="N170" s="289">
        <v>43628</v>
      </c>
      <c r="O170" s="254">
        <v>1344220</v>
      </c>
      <c r="P170" s="280">
        <v>43649</v>
      </c>
      <c r="Q170" s="269">
        <v>1630000</v>
      </c>
      <c r="R170" s="289">
        <v>43706</v>
      </c>
      <c r="S170" s="254">
        <v>2999922</v>
      </c>
      <c r="T170" s="280">
        <v>43711</v>
      </c>
      <c r="U170" s="269">
        <v>1688188</v>
      </c>
      <c r="V170" s="289">
        <v>43768</v>
      </c>
      <c r="W170" s="254">
        <v>1695401</v>
      </c>
      <c r="X170" s="280">
        <v>43775</v>
      </c>
      <c r="Y170" s="269">
        <v>1526674</v>
      </c>
      <c r="Z170" s="289">
        <v>43812</v>
      </c>
    </row>
    <row r="171" spans="1:26" ht="15.75">
      <c r="A171" s="246"/>
      <c r="B171" s="257" t="s">
        <v>5</v>
      </c>
      <c r="C171" s="254">
        <v>1535228</v>
      </c>
      <c r="D171" s="280">
        <v>43476</v>
      </c>
      <c r="E171" s="269">
        <v>1412293</v>
      </c>
      <c r="F171" s="289">
        <v>43501</v>
      </c>
      <c r="G171" s="254">
        <v>1411515</v>
      </c>
      <c r="H171" s="280">
        <v>43535</v>
      </c>
      <c r="I171" s="269">
        <v>1428139</v>
      </c>
      <c r="J171" s="289">
        <v>43580</v>
      </c>
      <c r="K171" s="254">
        <v>1357481</v>
      </c>
      <c r="L171" s="280">
        <v>43595</v>
      </c>
      <c r="M171" s="269">
        <v>1136096</v>
      </c>
      <c r="N171" s="289">
        <v>43628</v>
      </c>
      <c r="O171" s="254">
        <v>1150712</v>
      </c>
      <c r="P171" s="280">
        <v>43647</v>
      </c>
      <c r="Q171" s="269">
        <v>1081772</v>
      </c>
      <c r="R171" s="289">
        <v>43697</v>
      </c>
      <c r="S171" s="254">
        <v>1302987</v>
      </c>
      <c r="T171" s="280">
        <v>43718</v>
      </c>
      <c r="U171" s="269">
        <v>1089420</v>
      </c>
      <c r="V171" s="289">
        <v>43760</v>
      </c>
      <c r="W171" s="254">
        <v>1091231</v>
      </c>
      <c r="X171" s="280">
        <v>43776</v>
      </c>
      <c r="Y171" s="269">
        <v>993074</v>
      </c>
      <c r="Z171" s="289">
        <v>43804</v>
      </c>
    </row>
  </sheetData>
  <sheetProtection/>
  <mergeCells count="14">
    <mergeCell ref="A1:A2"/>
    <mergeCell ref="B1:B2"/>
    <mergeCell ref="C1:D1"/>
    <mergeCell ref="E1:F1"/>
    <mergeCell ref="G1:H1"/>
    <mergeCell ref="I1:J1"/>
    <mergeCell ref="S1:T1"/>
    <mergeCell ref="Q1:R1"/>
    <mergeCell ref="O1:P1"/>
    <mergeCell ref="Y1:Z1"/>
    <mergeCell ref="M1:N1"/>
    <mergeCell ref="K1:L1"/>
    <mergeCell ref="U1:V1"/>
    <mergeCell ref="W1:X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71"/>
  <sheetViews>
    <sheetView zoomScale="80" zoomScaleNormal="80" zoomScalePageLayoutView="0" workbookViewId="0" topLeftCell="A1">
      <pane xSplit="2" ySplit="2" topLeftCell="C3" activePane="bottomRight" state="frozen"/>
      <selection pane="topLeft" activeCell="A1" sqref="A1"/>
      <selection pane="topRight" activeCell="E1" sqref="E1:F131"/>
      <selection pane="bottomLeft" activeCell="E1" sqref="E1:F131"/>
      <selection pane="bottomRight" activeCell="B131" sqref="B131"/>
    </sheetView>
  </sheetViews>
  <sheetFormatPr defaultColWidth="9.140625" defaultRowHeight="12.75"/>
  <cols>
    <col min="1" max="1" width="43.140625" style="0" bestFit="1" customWidth="1"/>
    <col min="2" max="2" width="23.8515625" style="0" bestFit="1" customWidth="1"/>
    <col min="3" max="3" width="15.00390625" style="0" bestFit="1" customWidth="1"/>
    <col min="4" max="4" width="13.57421875" style="0" bestFit="1" customWidth="1"/>
    <col min="5" max="5" width="15.00390625" style="0" bestFit="1" customWidth="1"/>
    <col min="6" max="6" width="13.57421875" style="0" bestFit="1" customWidth="1"/>
    <col min="7" max="7" width="15.00390625" style="0" bestFit="1" customWidth="1"/>
    <col min="8" max="8" width="13.57421875" style="0" bestFit="1" customWidth="1"/>
    <col min="9" max="9" width="15.00390625" style="0" bestFit="1" customWidth="1"/>
    <col min="10" max="10" width="13.57421875" style="0" bestFit="1" customWidth="1"/>
    <col min="11" max="11" width="15.00390625" style="0" bestFit="1" customWidth="1"/>
    <col min="12" max="12" width="13.57421875" style="0" bestFit="1" customWidth="1"/>
    <col min="13" max="13" width="15.00390625" style="1" bestFit="1" customWidth="1"/>
    <col min="14" max="14" width="13.57421875" style="1" bestFit="1" customWidth="1"/>
    <col min="15" max="15" width="15.00390625" style="1" bestFit="1" customWidth="1"/>
    <col min="16" max="16" width="13.57421875" style="1" bestFit="1" customWidth="1"/>
    <col min="17" max="17" width="15.00390625" style="1" bestFit="1" customWidth="1"/>
    <col min="18" max="18" width="13.57421875" style="1" bestFit="1" customWidth="1"/>
    <col min="19" max="19" width="15.00390625" style="1" bestFit="1" customWidth="1"/>
    <col min="20" max="20" width="13.57421875" style="1" bestFit="1" customWidth="1"/>
    <col min="21" max="21" width="15.00390625" style="0" bestFit="1" customWidth="1"/>
    <col min="22" max="22" width="13.57421875" style="0" bestFit="1" customWidth="1"/>
    <col min="23" max="23" width="15.00390625" style="0" bestFit="1" customWidth="1"/>
    <col min="24" max="24" width="13.57421875" style="0" bestFit="1" customWidth="1"/>
    <col min="25" max="25" width="15.00390625" style="0" bestFit="1" customWidth="1"/>
    <col min="26" max="26" width="13.57421875" style="0" bestFit="1" customWidth="1"/>
  </cols>
  <sheetData>
    <row r="1" spans="1:26" ht="15.75" thickBot="1">
      <c r="A1" s="436" t="s">
        <v>40</v>
      </c>
      <c r="B1" s="442" t="s">
        <v>41</v>
      </c>
      <c r="C1" s="434">
        <v>43101</v>
      </c>
      <c r="D1" s="427"/>
      <c r="E1" s="428">
        <v>43132</v>
      </c>
      <c r="F1" s="429"/>
      <c r="G1" s="434">
        <v>43160</v>
      </c>
      <c r="H1" s="427"/>
      <c r="I1" s="428">
        <v>43191</v>
      </c>
      <c r="J1" s="429"/>
      <c r="K1" s="440">
        <v>43221</v>
      </c>
      <c r="L1" s="441"/>
      <c r="M1" s="428">
        <v>43252</v>
      </c>
      <c r="N1" s="429"/>
      <c r="O1" s="440">
        <v>43282</v>
      </c>
      <c r="P1" s="441"/>
      <c r="Q1" s="428">
        <v>43313</v>
      </c>
      <c r="R1" s="429"/>
      <c r="S1" s="440">
        <v>43344</v>
      </c>
      <c r="T1" s="441"/>
      <c r="U1" s="428">
        <v>43374</v>
      </c>
      <c r="V1" s="429"/>
      <c r="W1" s="440">
        <v>43405</v>
      </c>
      <c r="X1" s="441"/>
      <c r="Y1" s="428">
        <v>43435</v>
      </c>
      <c r="Z1" s="429"/>
    </row>
    <row r="2" spans="1:26" ht="15.75" thickBot="1">
      <c r="A2" s="437"/>
      <c r="B2" s="443"/>
      <c r="C2" s="317" t="s">
        <v>42</v>
      </c>
      <c r="D2" s="318" t="s">
        <v>43</v>
      </c>
      <c r="E2" s="319" t="s">
        <v>42</v>
      </c>
      <c r="F2" s="320" t="s">
        <v>43</v>
      </c>
      <c r="G2" s="317" t="s">
        <v>42</v>
      </c>
      <c r="H2" s="318" t="s">
        <v>43</v>
      </c>
      <c r="I2" s="319" t="s">
        <v>42</v>
      </c>
      <c r="J2" s="320" t="s">
        <v>43</v>
      </c>
      <c r="K2" s="321" t="s">
        <v>42</v>
      </c>
      <c r="L2" s="322" t="s">
        <v>43</v>
      </c>
      <c r="M2" s="319" t="s">
        <v>42</v>
      </c>
      <c r="N2" s="320" t="s">
        <v>43</v>
      </c>
      <c r="O2" s="321" t="s">
        <v>42</v>
      </c>
      <c r="P2" s="322" t="s">
        <v>43</v>
      </c>
      <c r="Q2" s="319" t="s">
        <v>42</v>
      </c>
      <c r="R2" s="320" t="s">
        <v>43</v>
      </c>
      <c r="S2" s="321" t="s">
        <v>42</v>
      </c>
      <c r="T2" s="322" t="s">
        <v>43</v>
      </c>
      <c r="U2" s="319" t="s">
        <v>42</v>
      </c>
      <c r="V2" s="320" t="s">
        <v>43</v>
      </c>
      <c r="W2" s="321" t="s">
        <v>42</v>
      </c>
      <c r="X2" s="322" t="s">
        <v>43</v>
      </c>
      <c r="Y2" s="319" t="s">
        <v>42</v>
      </c>
      <c r="Z2" s="320" t="s">
        <v>43</v>
      </c>
    </row>
    <row r="3" spans="1:26" ht="15.75">
      <c r="A3" s="246" t="s">
        <v>6</v>
      </c>
      <c r="B3" s="300" t="s">
        <v>44</v>
      </c>
      <c r="C3" s="254">
        <v>1094677</v>
      </c>
      <c r="D3" s="280">
        <v>43103</v>
      </c>
      <c r="E3" s="269">
        <v>1126084</v>
      </c>
      <c r="F3" s="289">
        <v>43151</v>
      </c>
      <c r="G3" s="254">
        <v>1132804</v>
      </c>
      <c r="H3" s="280">
        <v>43185</v>
      </c>
      <c r="I3" s="269">
        <v>1133711</v>
      </c>
      <c r="J3" s="289">
        <v>43220</v>
      </c>
      <c r="K3" s="306">
        <v>1133909</v>
      </c>
      <c r="L3" s="368">
        <v>43241</v>
      </c>
      <c r="M3" s="314">
        <v>1117327</v>
      </c>
      <c r="N3" s="289">
        <v>43252</v>
      </c>
      <c r="O3" s="274">
        <v>1136019</v>
      </c>
      <c r="P3" s="368">
        <v>43290</v>
      </c>
      <c r="Q3" s="314">
        <v>1121282</v>
      </c>
      <c r="R3" s="289">
        <v>43339</v>
      </c>
      <c r="S3" s="274">
        <v>1118384</v>
      </c>
      <c r="T3" s="368">
        <v>43360</v>
      </c>
      <c r="U3" s="314">
        <v>43395</v>
      </c>
      <c r="V3" s="289">
        <v>43395</v>
      </c>
      <c r="W3" s="274">
        <v>1080498</v>
      </c>
      <c r="X3" s="368">
        <v>43423</v>
      </c>
      <c r="Y3" s="314">
        <v>1051726</v>
      </c>
      <c r="Z3" s="289">
        <v>43455</v>
      </c>
    </row>
    <row r="4" spans="1:26" ht="15.75">
      <c r="A4" s="246"/>
      <c r="B4" s="301" t="s">
        <v>45</v>
      </c>
      <c r="C4" s="254">
        <v>1374630</v>
      </c>
      <c r="D4" s="280">
        <v>43104</v>
      </c>
      <c r="E4" s="269">
        <v>1475275</v>
      </c>
      <c r="F4" s="289" t="s">
        <v>56</v>
      </c>
      <c r="G4" s="254">
        <v>1439810</v>
      </c>
      <c r="H4" s="280">
        <v>43185</v>
      </c>
      <c r="I4" s="269">
        <v>1400316</v>
      </c>
      <c r="J4" s="289">
        <v>43213</v>
      </c>
      <c r="K4" s="306">
        <v>1392622</v>
      </c>
      <c r="L4" s="368">
        <v>43227</v>
      </c>
      <c r="M4" s="314">
        <v>1453720</v>
      </c>
      <c r="N4" s="289">
        <v>43279</v>
      </c>
      <c r="O4" s="274">
        <v>1409141</v>
      </c>
      <c r="P4" s="368">
        <v>43290</v>
      </c>
      <c r="Q4" s="314">
        <v>1386080</v>
      </c>
      <c r="R4" s="289">
        <v>43339</v>
      </c>
      <c r="S4" s="274">
        <v>1393917</v>
      </c>
      <c r="T4" s="368">
        <v>43360</v>
      </c>
      <c r="U4" s="314">
        <v>1447116</v>
      </c>
      <c r="V4" s="289">
        <v>43391</v>
      </c>
      <c r="W4" s="274">
        <v>1411900</v>
      </c>
      <c r="X4" s="368">
        <v>43419</v>
      </c>
      <c r="Y4" s="314">
        <v>1291705</v>
      </c>
      <c r="Z4" s="289">
        <v>43462</v>
      </c>
    </row>
    <row r="5" spans="1:26" ht="15.75">
      <c r="A5" s="246"/>
      <c r="B5" s="301" t="s">
        <v>46</v>
      </c>
      <c r="C5" s="254">
        <v>1940000</v>
      </c>
      <c r="D5" s="280">
        <v>43118</v>
      </c>
      <c r="E5" s="269">
        <v>1904000</v>
      </c>
      <c r="F5" s="289">
        <v>43151</v>
      </c>
      <c r="G5" s="254">
        <v>1905000</v>
      </c>
      <c r="H5" s="280">
        <v>43167</v>
      </c>
      <c r="I5" s="269">
        <v>2126000</v>
      </c>
      <c r="J5" s="289">
        <v>43207</v>
      </c>
      <c r="K5" s="306">
        <v>1959000</v>
      </c>
      <c r="L5" s="368">
        <v>43241</v>
      </c>
      <c r="M5" s="314">
        <v>1908000</v>
      </c>
      <c r="N5" s="289">
        <v>43278</v>
      </c>
      <c r="O5" s="274">
        <v>1961000</v>
      </c>
      <c r="P5" s="368">
        <v>43300</v>
      </c>
      <c r="Q5" s="314">
        <v>1896431</v>
      </c>
      <c r="R5" s="289">
        <v>43327</v>
      </c>
      <c r="S5" s="274">
        <v>1879000</v>
      </c>
      <c r="T5" s="368">
        <v>43348</v>
      </c>
      <c r="U5" s="314">
        <v>1910577</v>
      </c>
      <c r="V5" s="289">
        <v>43383</v>
      </c>
      <c r="W5" s="274">
        <v>1894286</v>
      </c>
      <c r="X5" s="368">
        <v>43416</v>
      </c>
      <c r="Y5" s="314">
        <v>1835000</v>
      </c>
      <c r="Z5" s="289">
        <v>43462</v>
      </c>
    </row>
    <row r="6" spans="1:26" ht="15.75">
      <c r="A6" s="246"/>
      <c r="B6" s="298" t="s">
        <v>5</v>
      </c>
      <c r="C6" s="254">
        <v>275331766</v>
      </c>
      <c r="D6" s="280">
        <v>43124</v>
      </c>
      <c r="E6" s="269">
        <v>657481855</v>
      </c>
      <c r="F6" s="289">
        <v>43140</v>
      </c>
      <c r="G6" s="254">
        <v>477450857</v>
      </c>
      <c r="H6" s="280">
        <v>43160</v>
      </c>
      <c r="I6" s="269">
        <v>396809124</v>
      </c>
      <c r="J6" s="289">
        <v>43192</v>
      </c>
      <c r="K6" s="274">
        <v>310234660</v>
      </c>
      <c r="L6" s="368">
        <v>43223</v>
      </c>
      <c r="M6" s="269">
        <v>332904129</v>
      </c>
      <c r="N6" s="289">
        <v>43276</v>
      </c>
      <c r="O6" s="274">
        <v>290599254</v>
      </c>
      <c r="P6" s="368">
        <v>43308</v>
      </c>
      <c r="Q6" s="269">
        <v>310022275</v>
      </c>
      <c r="R6" s="289">
        <v>43327</v>
      </c>
      <c r="S6" s="274">
        <v>279348469</v>
      </c>
      <c r="T6" s="368">
        <v>43349</v>
      </c>
      <c r="U6" s="269">
        <v>695399009</v>
      </c>
      <c r="V6" s="289">
        <v>43384</v>
      </c>
      <c r="W6" s="274">
        <v>486679195</v>
      </c>
      <c r="X6" s="368">
        <v>43424</v>
      </c>
      <c r="Y6" s="269">
        <v>640757409</v>
      </c>
      <c r="Z6" s="289">
        <v>43454</v>
      </c>
    </row>
    <row r="7" spans="1:14" s="1" customFormat="1" ht="15.75">
      <c r="A7" s="246"/>
      <c r="B7" s="315"/>
      <c r="C7" s="307"/>
      <c r="D7" s="308"/>
      <c r="E7" s="307"/>
      <c r="F7" s="308"/>
      <c r="G7" s="307"/>
      <c r="H7" s="308"/>
      <c r="I7" s="307"/>
      <c r="J7" s="308"/>
      <c r="K7" s="307"/>
      <c r="L7" s="308"/>
      <c r="M7" s="307"/>
      <c r="N7" s="308"/>
    </row>
    <row r="8" spans="1:26" ht="15.75">
      <c r="A8" s="246" t="s">
        <v>7</v>
      </c>
      <c r="B8" s="293" t="s">
        <v>44</v>
      </c>
      <c r="C8" s="254">
        <v>1094680</v>
      </c>
      <c r="D8" s="280">
        <v>43103</v>
      </c>
      <c r="E8" s="269">
        <v>1126047</v>
      </c>
      <c r="F8" s="289">
        <v>43151</v>
      </c>
      <c r="G8" s="254">
        <v>1132785</v>
      </c>
      <c r="H8" s="280">
        <v>43185</v>
      </c>
      <c r="I8" s="269">
        <v>1133626</v>
      </c>
      <c r="J8" s="289">
        <v>43220</v>
      </c>
      <c r="K8" s="306">
        <v>1134042</v>
      </c>
      <c r="L8" s="368">
        <v>43241</v>
      </c>
      <c r="M8" s="314">
        <v>1117317</v>
      </c>
      <c r="N8" s="289">
        <v>43252</v>
      </c>
      <c r="O8" s="306">
        <v>1135929</v>
      </c>
      <c r="P8" s="368">
        <v>43290</v>
      </c>
      <c r="Q8" s="314">
        <v>1121155</v>
      </c>
      <c r="R8" s="289">
        <v>43339</v>
      </c>
      <c r="S8" s="274">
        <v>1118217</v>
      </c>
      <c r="T8" s="368">
        <v>43360</v>
      </c>
      <c r="U8" s="314">
        <v>1098205</v>
      </c>
      <c r="V8" s="289">
        <v>43395</v>
      </c>
      <c r="W8" s="274">
        <v>1080813</v>
      </c>
      <c r="X8" s="368">
        <v>43423</v>
      </c>
      <c r="Y8" s="314">
        <v>1051721</v>
      </c>
      <c r="Z8" s="289">
        <v>43455</v>
      </c>
    </row>
    <row r="9" spans="1:26" ht="15.75">
      <c r="A9" s="246"/>
      <c r="B9" s="253" t="s">
        <v>45</v>
      </c>
      <c r="C9" s="254">
        <v>1581847</v>
      </c>
      <c r="D9" s="280">
        <v>43104</v>
      </c>
      <c r="E9" s="269">
        <v>1540956</v>
      </c>
      <c r="F9" s="289">
        <v>43137</v>
      </c>
      <c r="G9" s="254">
        <v>1514532</v>
      </c>
      <c r="H9" s="280">
        <v>43164</v>
      </c>
      <c r="I9" s="269">
        <v>1475363</v>
      </c>
      <c r="J9" s="289">
        <v>43193</v>
      </c>
      <c r="K9" s="306">
        <v>1513935</v>
      </c>
      <c r="L9" s="368">
        <v>43251</v>
      </c>
      <c r="M9" s="314">
        <v>1555450</v>
      </c>
      <c r="N9" s="289">
        <v>43269</v>
      </c>
      <c r="O9" s="306">
        <v>1409076</v>
      </c>
      <c r="P9" s="368">
        <v>43290</v>
      </c>
      <c r="Q9" s="314">
        <v>1492104</v>
      </c>
      <c r="R9" s="289">
        <v>43343</v>
      </c>
      <c r="S9" s="274">
        <v>1512865</v>
      </c>
      <c r="T9" s="368">
        <v>43360</v>
      </c>
      <c r="U9" s="314">
        <v>1570760</v>
      </c>
      <c r="V9" s="289">
        <v>43397</v>
      </c>
      <c r="W9" s="274">
        <v>1464550</v>
      </c>
      <c r="X9" s="368">
        <v>43420</v>
      </c>
      <c r="Y9" s="314">
        <v>1572648</v>
      </c>
      <c r="Z9" s="289">
        <v>43441</v>
      </c>
    </row>
    <row r="10" spans="1:26" ht="15.75">
      <c r="A10" s="246"/>
      <c r="B10" s="253" t="s">
        <v>46</v>
      </c>
      <c r="C10" s="254">
        <v>2339558</v>
      </c>
      <c r="D10" s="280">
        <v>43126</v>
      </c>
      <c r="E10" s="269">
        <v>2414629</v>
      </c>
      <c r="F10" s="289">
        <v>43138</v>
      </c>
      <c r="G10" s="254">
        <v>2404019</v>
      </c>
      <c r="H10" s="280">
        <v>43161</v>
      </c>
      <c r="I10" s="269">
        <v>2378000</v>
      </c>
      <c r="J10" s="289">
        <v>43220</v>
      </c>
      <c r="K10" s="306">
        <v>2397830</v>
      </c>
      <c r="L10" s="368">
        <v>43227</v>
      </c>
      <c r="M10" s="314">
        <v>2287356</v>
      </c>
      <c r="N10" s="289">
        <v>43273</v>
      </c>
      <c r="O10" s="306">
        <v>2258593</v>
      </c>
      <c r="P10" s="368">
        <v>43298</v>
      </c>
      <c r="Q10" s="314">
        <v>2362899</v>
      </c>
      <c r="R10" s="289">
        <v>43319</v>
      </c>
      <c r="S10" s="274">
        <v>2351013</v>
      </c>
      <c r="T10" s="368">
        <v>43370</v>
      </c>
      <c r="U10" s="314">
        <v>2372681</v>
      </c>
      <c r="V10" s="289">
        <v>43378</v>
      </c>
      <c r="W10" s="274">
        <v>2368142</v>
      </c>
      <c r="X10" s="368">
        <v>43417</v>
      </c>
      <c r="Y10" s="314">
        <v>2304348</v>
      </c>
      <c r="Z10" s="289">
        <v>43441</v>
      </c>
    </row>
    <row r="11" spans="1:26" ht="15.75">
      <c r="A11" s="246"/>
      <c r="B11" s="257" t="s">
        <v>5</v>
      </c>
      <c r="C11" s="254">
        <v>275331766</v>
      </c>
      <c r="D11" s="280">
        <v>43124</v>
      </c>
      <c r="E11" s="269">
        <v>657481855</v>
      </c>
      <c r="F11" s="289">
        <v>43140</v>
      </c>
      <c r="G11" s="254">
        <v>477450857</v>
      </c>
      <c r="H11" s="280">
        <v>43160</v>
      </c>
      <c r="I11" s="269">
        <v>396810196</v>
      </c>
      <c r="J11" s="289">
        <v>43192</v>
      </c>
      <c r="K11" s="274">
        <v>310234929</v>
      </c>
      <c r="L11" s="368">
        <v>43223</v>
      </c>
      <c r="M11" s="269">
        <v>332910338</v>
      </c>
      <c r="N11" s="289">
        <v>43276</v>
      </c>
      <c r="O11" s="274">
        <v>290599254</v>
      </c>
      <c r="P11" s="368">
        <v>43308</v>
      </c>
      <c r="Q11" s="314">
        <v>310022275</v>
      </c>
      <c r="R11" s="289">
        <v>43327</v>
      </c>
      <c r="S11" s="274">
        <v>279348469</v>
      </c>
      <c r="T11" s="368">
        <v>43349</v>
      </c>
      <c r="U11" s="314">
        <v>695399009</v>
      </c>
      <c r="V11" s="289">
        <v>43384</v>
      </c>
      <c r="W11" s="274">
        <v>486679195</v>
      </c>
      <c r="X11" s="368">
        <v>43424</v>
      </c>
      <c r="Y11" s="269">
        <v>640757409</v>
      </c>
      <c r="Z11" s="289">
        <v>43454</v>
      </c>
    </row>
    <row r="12" spans="1:14" s="1" customFormat="1" ht="15.75">
      <c r="A12" s="246"/>
      <c r="B12" s="315"/>
      <c r="C12" s="307"/>
      <c r="D12" s="308"/>
      <c r="E12" s="307"/>
      <c r="F12" s="308"/>
      <c r="G12" s="307"/>
      <c r="H12" s="308"/>
      <c r="I12" s="307"/>
      <c r="J12" s="308"/>
      <c r="K12" s="307"/>
      <c r="L12" s="308"/>
      <c r="M12" s="307"/>
      <c r="N12" s="308"/>
    </row>
    <row r="13" spans="1:26" ht="15.75">
      <c r="A13" s="246" t="s">
        <v>8</v>
      </c>
      <c r="B13" s="253" t="s">
        <v>44</v>
      </c>
      <c r="C13" s="254">
        <v>148662</v>
      </c>
      <c r="D13" s="280">
        <v>43108</v>
      </c>
      <c r="E13" s="269">
        <v>80538</v>
      </c>
      <c r="F13" s="289">
        <v>43157</v>
      </c>
      <c r="G13" s="254">
        <v>151552</v>
      </c>
      <c r="H13" s="280">
        <v>43171</v>
      </c>
      <c r="I13" s="269">
        <v>86430</v>
      </c>
      <c r="J13" s="289">
        <v>43207</v>
      </c>
      <c r="K13" s="306">
        <v>75188</v>
      </c>
      <c r="L13" s="368">
        <v>43251</v>
      </c>
      <c r="M13" s="314">
        <v>75226</v>
      </c>
      <c r="N13" s="289">
        <v>43280</v>
      </c>
      <c r="O13" s="306">
        <v>77990</v>
      </c>
      <c r="P13" s="368">
        <v>43311</v>
      </c>
      <c r="Q13" s="314">
        <v>75291</v>
      </c>
      <c r="R13" s="289">
        <v>43325</v>
      </c>
      <c r="S13" s="274">
        <v>75308</v>
      </c>
      <c r="T13" s="368">
        <v>43371</v>
      </c>
      <c r="U13" s="314">
        <v>78912</v>
      </c>
      <c r="V13" s="289">
        <v>43404</v>
      </c>
      <c r="W13" s="274">
        <v>79506</v>
      </c>
      <c r="X13" s="368">
        <v>43410</v>
      </c>
      <c r="Y13" s="314">
        <v>80517</v>
      </c>
      <c r="Z13" s="289">
        <v>43441</v>
      </c>
    </row>
    <row r="14" spans="1:26" ht="15.75">
      <c r="A14" s="246"/>
      <c r="B14" s="253" t="s">
        <v>45</v>
      </c>
      <c r="C14" s="254">
        <v>533277</v>
      </c>
      <c r="D14" s="280">
        <v>43108</v>
      </c>
      <c r="E14" s="269">
        <v>199670</v>
      </c>
      <c r="F14" s="289">
        <v>43157</v>
      </c>
      <c r="G14" s="254">
        <v>527030</v>
      </c>
      <c r="H14" s="280">
        <v>43171</v>
      </c>
      <c r="I14" s="269">
        <v>188942</v>
      </c>
      <c r="J14" s="289">
        <v>43207</v>
      </c>
      <c r="K14" s="306">
        <v>125504</v>
      </c>
      <c r="L14" s="368">
        <v>43245</v>
      </c>
      <c r="M14" s="314">
        <v>124274</v>
      </c>
      <c r="N14" s="289">
        <v>43277</v>
      </c>
      <c r="O14" s="306">
        <v>178527</v>
      </c>
      <c r="P14" s="368">
        <v>43311</v>
      </c>
      <c r="Q14" s="314">
        <v>124379</v>
      </c>
      <c r="R14" s="289">
        <v>43326</v>
      </c>
      <c r="S14" s="274">
        <v>121345</v>
      </c>
      <c r="T14" s="368">
        <v>43363</v>
      </c>
      <c r="U14" s="314">
        <v>125087</v>
      </c>
      <c r="V14" s="289">
        <v>43383</v>
      </c>
      <c r="W14" s="274">
        <v>125123</v>
      </c>
      <c r="X14" s="368">
        <v>43427</v>
      </c>
      <c r="Y14" s="314">
        <v>140763</v>
      </c>
      <c r="Z14" s="289">
        <v>43437</v>
      </c>
    </row>
    <row r="15" spans="1:26" ht="15.75">
      <c r="A15" s="246"/>
      <c r="B15" s="253" t="s">
        <v>46</v>
      </c>
      <c r="C15" s="254">
        <v>1259259</v>
      </c>
      <c r="D15" s="280">
        <v>43108</v>
      </c>
      <c r="E15" s="269">
        <v>1407000</v>
      </c>
      <c r="F15" s="289">
        <v>43157</v>
      </c>
      <c r="G15" s="254">
        <v>1715000</v>
      </c>
      <c r="H15" s="280">
        <v>43164</v>
      </c>
      <c r="I15" s="269">
        <v>1320000</v>
      </c>
      <c r="J15" s="289">
        <v>43220</v>
      </c>
      <c r="K15" s="306">
        <v>2064000</v>
      </c>
      <c r="L15" s="368">
        <v>43234</v>
      </c>
      <c r="M15" s="314">
        <v>1385000</v>
      </c>
      <c r="N15" s="289">
        <v>43272</v>
      </c>
      <c r="O15" s="306">
        <v>1685000</v>
      </c>
      <c r="P15" s="368">
        <v>43305</v>
      </c>
      <c r="Q15" s="314">
        <v>1596000</v>
      </c>
      <c r="R15" s="289">
        <v>43343</v>
      </c>
      <c r="S15" s="274">
        <v>1247000</v>
      </c>
      <c r="T15" s="368">
        <v>43362</v>
      </c>
      <c r="U15" s="314">
        <v>4418000</v>
      </c>
      <c r="V15" s="289">
        <v>43385</v>
      </c>
      <c r="W15" s="274">
        <v>1528000</v>
      </c>
      <c r="X15" s="368">
        <v>43433</v>
      </c>
      <c r="Y15" s="314">
        <v>1599000</v>
      </c>
      <c r="Z15" s="289">
        <v>43462</v>
      </c>
    </row>
    <row r="16" spans="1:26" ht="15.75">
      <c r="A16" s="246"/>
      <c r="B16" s="257" t="s">
        <v>5</v>
      </c>
      <c r="C16" s="254">
        <v>206393442</v>
      </c>
      <c r="D16" s="280">
        <v>43124</v>
      </c>
      <c r="E16" s="269">
        <v>470703015</v>
      </c>
      <c r="F16" s="289">
        <v>43140</v>
      </c>
      <c r="G16" s="254">
        <v>356187240</v>
      </c>
      <c r="H16" s="280">
        <v>43160</v>
      </c>
      <c r="I16" s="269">
        <v>290434914</v>
      </c>
      <c r="J16" s="289">
        <v>43192</v>
      </c>
      <c r="K16" s="274">
        <v>235284941</v>
      </c>
      <c r="L16" s="368">
        <v>43223</v>
      </c>
      <c r="M16" s="269">
        <v>242204123</v>
      </c>
      <c r="N16" s="289">
        <v>43276</v>
      </c>
      <c r="O16" s="306">
        <v>219305105</v>
      </c>
      <c r="P16" s="368">
        <v>43308</v>
      </c>
      <c r="Q16" s="314">
        <v>229239382</v>
      </c>
      <c r="R16" s="289">
        <v>43327</v>
      </c>
      <c r="S16" s="274">
        <v>215062415</v>
      </c>
      <c r="T16" s="368">
        <v>43349</v>
      </c>
      <c r="U16" s="314">
        <v>480950827</v>
      </c>
      <c r="V16" s="289">
        <v>43384</v>
      </c>
      <c r="W16" s="274">
        <v>354984193</v>
      </c>
      <c r="X16" s="368">
        <v>43424</v>
      </c>
      <c r="Y16" s="269">
        <v>451664991</v>
      </c>
      <c r="Z16" s="289">
        <v>43454</v>
      </c>
    </row>
    <row r="17" spans="1:14" s="1" customFormat="1" ht="15.75">
      <c r="A17" s="246"/>
      <c r="B17" s="316"/>
      <c r="C17" s="307"/>
      <c r="D17" s="310"/>
      <c r="E17" s="309"/>
      <c r="F17" s="310"/>
      <c r="G17" s="307"/>
      <c r="H17" s="310"/>
      <c r="I17" s="309"/>
      <c r="J17" s="310"/>
      <c r="K17" s="309"/>
      <c r="L17" s="310"/>
      <c r="M17" s="309"/>
      <c r="N17" s="310"/>
    </row>
    <row r="18" spans="1:26" ht="15.75">
      <c r="A18" s="246" t="s">
        <v>9</v>
      </c>
      <c r="B18" s="253" t="s">
        <v>44</v>
      </c>
      <c r="C18" s="254">
        <v>169933</v>
      </c>
      <c r="D18" s="280">
        <v>43129</v>
      </c>
      <c r="E18" s="269">
        <v>212686</v>
      </c>
      <c r="F18" s="289">
        <v>43136</v>
      </c>
      <c r="G18" s="254">
        <v>205445</v>
      </c>
      <c r="H18" s="280">
        <v>43171</v>
      </c>
      <c r="I18" s="269">
        <v>140061</v>
      </c>
      <c r="J18" s="289">
        <v>43213</v>
      </c>
      <c r="K18" s="306">
        <v>194192</v>
      </c>
      <c r="L18" s="368">
        <v>43241</v>
      </c>
      <c r="M18" s="314">
        <v>214252</v>
      </c>
      <c r="N18" s="289">
        <v>43269</v>
      </c>
      <c r="O18" s="306">
        <v>251049</v>
      </c>
      <c r="P18" s="368">
        <v>43304</v>
      </c>
      <c r="Q18" s="314">
        <v>200633</v>
      </c>
      <c r="R18" s="289">
        <v>43322</v>
      </c>
      <c r="S18" s="274">
        <v>242331</v>
      </c>
      <c r="T18" s="368">
        <v>43367</v>
      </c>
      <c r="U18" s="314">
        <v>149498</v>
      </c>
      <c r="V18" s="289">
        <v>43395</v>
      </c>
      <c r="W18" s="274">
        <v>124422</v>
      </c>
      <c r="X18" s="368">
        <v>43423</v>
      </c>
      <c r="Y18" s="314">
        <v>196077</v>
      </c>
      <c r="Z18" s="289">
        <v>43444</v>
      </c>
    </row>
    <row r="19" spans="1:26" ht="15.75">
      <c r="A19" s="246"/>
      <c r="B19" s="253" t="s">
        <v>45</v>
      </c>
      <c r="C19" s="254">
        <v>526860</v>
      </c>
      <c r="D19" s="280">
        <v>43108</v>
      </c>
      <c r="E19" s="269">
        <v>433566</v>
      </c>
      <c r="F19" s="289">
        <v>43136</v>
      </c>
      <c r="G19" s="254">
        <v>779000</v>
      </c>
      <c r="H19" s="280">
        <v>43171</v>
      </c>
      <c r="I19" s="269">
        <v>304480</v>
      </c>
      <c r="J19" s="289">
        <v>43213</v>
      </c>
      <c r="K19" s="306">
        <v>741110</v>
      </c>
      <c r="L19" s="368">
        <v>43227</v>
      </c>
      <c r="M19" s="314">
        <v>793067</v>
      </c>
      <c r="N19" s="289">
        <v>43269</v>
      </c>
      <c r="O19" s="306">
        <v>867192</v>
      </c>
      <c r="P19" s="368">
        <v>43304</v>
      </c>
      <c r="Q19" s="314">
        <v>819574</v>
      </c>
      <c r="R19" s="289">
        <v>43318</v>
      </c>
      <c r="S19" s="274">
        <v>907800</v>
      </c>
      <c r="T19" s="368">
        <v>43367</v>
      </c>
      <c r="U19" s="314">
        <v>546760</v>
      </c>
      <c r="V19" s="289">
        <v>43395</v>
      </c>
      <c r="W19" s="274">
        <v>417540</v>
      </c>
      <c r="X19" s="368">
        <v>43423</v>
      </c>
      <c r="Y19" s="314">
        <v>734460</v>
      </c>
      <c r="Z19" s="289">
        <v>43444</v>
      </c>
    </row>
    <row r="20" spans="1:26" ht="15.75">
      <c r="A20" s="246"/>
      <c r="B20" s="253" t="s">
        <v>46</v>
      </c>
      <c r="C20" s="254">
        <v>1259259</v>
      </c>
      <c r="D20" s="280">
        <v>43108</v>
      </c>
      <c r="E20" s="269">
        <v>854000</v>
      </c>
      <c r="F20" s="289">
        <v>43157</v>
      </c>
      <c r="G20" s="254">
        <v>1494000</v>
      </c>
      <c r="H20" s="280">
        <v>43171</v>
      </c>
      <c r="I20" s="269">
        <v>702131</v>
      </c>
      <c r="J20" s="289">
        <v>43213</v>
      </c>
      <c r="K20" s="306">
        <v>1302000</v>
      </c>
      <c r="L20" s="368">
        <v>43227</v>
      </c>
      <c r="M20" s="314">
        <v>1109000</v>
      </c>
      <c r="N20" s="289">
        <v>43269</v>
      </c>
      <c r="O20" s="306">
        <v>1468000</v>
      </c>
      <c r="P20" s="368">
        <v>43311</v>
      </c>
      <c r="Q20" s="314">
        <v>1337000</v>
      </c>
      <c r="R20" s="289">
        <v>43325</v>
      </c>
      <c r="S20" s="274">
        <v>1305000</v>
      </c>
      <c r="T20" s="368">
        <v>43367</v>
      </c>
      <c r="U20" s="314">
        <v>1824000</v>
      </c>
      <c r="V20" s="289">
        <v>43385</v>
      </c>
      <c r="W20" s="274">
        <v>660000</v>
      </c>
      <c r="X20" s="368">
        <v>43423</v>
      </c>
      <c r="Y20" s="314">
        <v>1271000</v>
      </c>
      <c r="Z20" s="289">
        <v>43444</v>
      </c>
    </row>
    <row r="21" spans="1:26" ht="15.75">
      <c r="A21" s="246"/>
      <c r="B21" s="257" t="s">
        <v>5</v>
      </c>
      <c r="C21" s="254">
        <v>94552140</v>
      </c>
      <c r="D21" s="280">
        <v>43124</v>
      </c>
      <c r="E21" s="269">
        <v>203048903</v>
      </c>
      <c r="F21" s="289">
        <v>43140</v>
      </c>
      <c r="G21" s="254">
        <v>155277012</v>
      </c>
      <c r="H21" s="280">
        <v>43160</v>
      </c>
      <c r="I21" s="269">
        <v>129153795</v>
      </c>
      <c r="J21" s="289">
        <v>43192</v>
      </c>
      <c r="K21" s="274">
        <v>104229641</v>
      </c>
      <c r="L21" s="368">
        <v>43223</v>
      </c>
      <c r="M21" s="269">
        <v>109046083</v>
      </c>
      <c r="N21" s="289">
        <v>43276</v>
      </c>
      <c r="O21" s="306">
        <v>92718486</v>
      </c>
      <c r="P21" s="368">
        <v>43308</v>
      </c>
      <c r="Q21" s="314">
        <v>97454017</v>
      </c>
      <c r="R21" s="289">
        <v>43327</v>
      </c>
      <c r="S21" s="274">
        <v>90602153</v>
      </c>
      <c r="T21" s="368">
        <v>43348</v>
      </c>
      <c r="U21" s="314">
        <v>202586419</v>
      </c>
      <c r="V21" s="289">
        <v>43384</v>
      </c>
      <c r="W21" s="274">
        <v>151960703</v>
      </c>
      <c r="X21" s="368">
        <v>43424</v>
      </c>
      <c r="Y21" s="269">
        <v>184916437</v>
      </c>
      <c r="Z21" s="289">
        <v>43454</v>
      </c>
    </row>
    <row r="22" spans="1:14" s="1" customFormat="1" ht="15.75">
      <c r="A22" s="246"/>
      <c r="B22" s="316"/>
      <c r="C22" s="307"/>
      <c r="D22" s="310"/>
      <c r="E22" s="309"/>
      <c r="F22" s="310"/>
      <c r="G22" s="307"/>
      <c r="H22" s="310"/>
      <c r="I22" s="309"/>
      <c r="J22" s="310"/>
      <c r="K22" s="309"/>
      <c r="L22" s="310"/>
      <c r="M22" s="309"/>
      <c r="N22" s="310"/>
    </row>
    <row r="23" spans="1:26" ht="15.75">
      <c r="A23" s="246" t="s">
        <v>47</v>
      </c>
      <c r="B23" s="253" t="s">
        <v>44</v>
      </c>
      <c r="C23" s="254">
        <v>145428</v>
      </c>
      <c r="D23" s="280">
        <v>43116</v>
      </c>
      <c r="E23" s="269">
        <v>133317</v>
      </c>
      <c r="F23" s="289">
        <v>43136</v>
      </c>
      <c r="G23" s="254">
        <v>193320</v>
      </c>
      <c r="H23" s="280">
        <v>43175</v>
      </c>
      <c r="I23" s="269">
        <v>113810</v>
      </c>
      <c r="J23" s="289">
        <v>43192</v>
      </c>
      <c r="K23" s="306">
        <v>131413</v>
      </c>
      <c r="L23" s="368">
        <v>43251</v>
      </c>
      <c r="M23" s="314">
        <v>215558</v>
      </c>
      <c r="N23" s="289">
        <v>43273</v>
      </c>
      <c r="O23" s="306">
        <v>105311</v>
      </c>
      <c r="P23" s="368">
        <v>43312</v>
      </c>
      <c r="Q23" s="314">
        <v>106016</v>
      </c>
      <c r="R23" s="289">
        <v>43339</v>
      </c>
      <c r="S23" s="274">
        <v>238492</v>
      </c>
      <c r="T23" s="368">
        <v>43364</v>
      </c>
      <c r="U23" s="314">
        <v>134270</v>
      </c>
      <c r="V23" s="289">
        <v>43383</v>
      </c>
      <c r="W23" s="274">
        <v>162365</v>
      </c>
      <c r="X23" s="368">
        <v>43434</v>
      </c>
      <c r="Y23" s="314">
        <v>222332</v>
      </c>
      <c r="Z23" s="289">
        <v>43455</v>
      </c>
    </row>
    <row r="24" spans="1:26" ht="15.75">
      <c r="A24" s="246"/>
      <c r="B24" s="253" t="s">
        <v>45</v>
      </c>
      <c r="C24" s="254">
        <v>461040</v>
      </c>
      <c r="D24" s="280">
        <v>43104</v>
      </c>
      <c r="E24" s="269">
        <v>466947</v>
      </c>
      <c r="F24" s="289">
        <v>43143</v>
      </c>
      <c r="G24" s="254">
        <v>464890</v>
      </c>
      <c r="H24" s="280">
        <v>43165</v>
      </c>
      <c r="I24" s="269">
        <v>471692</v>
      </c>
      <c r="J24" s="289">
        <v>43195</v>
      </c>
      <c r="K24" s="306">
        <v>500713</v>
      </c>
      <c r="L24" s="368">
        <v>43235</v>
      </c>
      <c r="M24" s="314">
        <v>480599</v>
      </c>
      <c r="N24" s="289">
        <v>43280</v>
      </c>
      <c r="O24" s="306">
        <v>479417</v>
      </c>
      <c r="P24" s="368">
        <v>43308</v>
      </c>
      <c r="Q24" s="314">
        <v>457793</v>
      </c>
      <c r="R24" s="289">
        <v>43327</v>
      </c>
      <c r="S24" s="274">
        <v>472050</v>
      </c>
      <c r="T24" s="368">
        <v>43349</v>
      </c>
      <c r="U24" s="314">
        <v>365447</v>
      </c>
      <c r="V24" s="289">
        <v>43383</v>
      </c>
      <c r="W24" s="274">
        <v>437390</v>
      </c>
      <c r="X24" s="368">
        <v>43409</v>
      </c>
      <c r="Y24" s="314">
        <v>393721</v>
      </c>
      <c r="Z24" s="289">
        <v>43453</v>
      </c>
    </row>
    <row r="25" spans="1:26" ht="15.75">
      <c r="A25" s="246"/>
      <c r="B25" s="253" t="s">
        <v>46</v>
      </c>
      <c r="C25" s="254">
        <v>2667000</v>
      </c>
      <c r="D25" s="280">
        <v>43111</v>
      </c>
      <c r="E25" s="269">
        <v>2276356</v>
      </c>
      <c r="F25" s="289">
        <v>43159</v>
      </c>
      <c r="G25" s="254">
        <v>2365000</v>
      </c>
      <c r="H25" s="280">
        <v>43166</v>
      </c>
      <c r="I25" s="269">
        <v>2252000</v>
      </c>
      <c r="J25" s="289">
        <v>43206</v>
      </c>
      <c r="K25" s="306">
        <v>2151658</v>
      </c>
      <c r="L25" s="368">
        <v>43242</v>
      </c>
      <c r="M25" s="314">
        <v>2269739</v>
      </c>
      <c r="N25" s="289">
        <v>43266</v>
      </c>
      <c r="O25" s="306">
        <v>2183000</v>
      </c>
      <c r="P25" s="368">
        <v>43305</v>
      </c>
      <c r="Q25" s="314">
        <v>2183000</v>
      </c>
      <c r="R25" s="289">
        <v>43342</v>
      </c>
      <c r="S25" s="274">
        <v>2183000</v>
      </c>
      <c r="T25" s="368">
        <v>43367</v>
      </c>
      <c r="U25" s="314">
        <v>2179000</v>
      </c>
      <c r="V25" s="289">
        <v>43375</v>
      </c>
      <c r="W25" s="274">
        <v>2183000</v>
      </c>
      <c r="X25" s="368">
        <v>43406</v>
      </c>
      <c r="Y25" s="314">
        <v>1578000</v>
      </c>
      <c r="Z25" s="289">
        <v>43453</v>
      </c>
    </row>
    <row r="26" spans="1:26" ht="15.75">
      <c r="A26" s="247"/>
      <c r="B26" s="257" t="s">
        <v>5</v>
      </c>
      <c r="C26" s="254">
        <v>16553795</v>
      </c>
      <c r="D26" s="280">
        <v>43130</v>
      </c>
      <c r="E26" s="269">
        <v>27121033</v>
      </c>
      <c r="F26" s="289">
        <v>43137</v>
      </c>
      <c r="G26" s="254">
        <v>19787900</v>
      </c>
      <c r="H26" s="280">
        <v>43160</v>
      </c>
      <c r="I26" s="269">
        <v>17521325</v>
      </c>
      <c r="J26" s="289">
        <v>43192</v>
      </c>
      <c r="K26" s="274">
        <v>16882993</v>
      </c>
      <c r="L26" s="368">
        <v>43223</v>
      </c>
      <c r="M26" s="269">
        <v>17743250</v>
      </c>
      <c r="N26" s="289">
        <v>43276</v>
      </c>
      <c r="O26" s="306">
        <v>15674031</v>
      </c>
      <c r="P26" s="368">
        <v>43307</v>
      </c>
      <c r="Q26" s="314">
        <v>16810656</v>
      </c>
      <c r="R26" s="289">
        <v>43327</v>
      </c>
      <c r="S26" s="274">
        <v>15429343</v>
      </c>
      <c r="T26" s="368">
        <v>43348</v>
      </c>
      <c r="U26" s="314">
        <v>24691601</v>
      </c>
      <c r="V26" s="289">
        <v>43384</v>
      </c>
      <c r="W26" s="274">
        <v>20262272</v>
      </c>
      <c r="X26" s="368">
        <v>43424</v>
      </c>
      <c r="Y26" s="269">
        <v>25210682</v>
      </c>
      <c r="Z26" s="289">
        <v>43454</v>
      </c>
    </row>
    <row r="27" spans="1:14" s="1" customFormat="1" ht="15.75">
      <c r="A27" s="246"/>
      <c r="B27" s="316"/>
      <c r="C27" s="307"/>
      <c r="D27" s="308"/>
      <c r="E27" s="307"/>
      <c r="F27" s="308"/>
      <c r="G27" s="307"/>
      <c r="H27" s="308"/>
      <c r="I27" s="307"/>
      <c r="J27" s="308"/>
      <c r="K27" s="307"/>
      <c r="L27" s="308"/>
      <c r="M27" s="307"/>
      <c r="N27" s="308"/>
    </row>
    <row r="28" spans="1:26" ht="15.75">
      <c r="A28" s="246" t="s">
        <v>11</v>
      </c>
      <c r="B28" s="253" t="s">
        <v>44</v>
      </c>
      <c r="C28" s="254">
        <v>53395</v>
      </c>
      <c r="D28" s="280">
        <v>43130</v>
      </c>
      <c r="E28" s="269">
        <v>54459</v>
      </c>
      <c r="F28" s="289">
        <v>43136</v>
      </c>
      <c r="G28" s="254">
        <v>52849</v>
      </c>
      <c r="H28" s="280">
        <v>43161</v>
      </c>
      <c r="I28" s="269">
        <v>52774</v>
      </c>
      <c r="J28" s="289">
        <v>43194</v>
      </c>
      <c r="K28" s="306">
        <v>53505</v>
      </c>
      <c r="L28" s="368">
        <v>43249</v>
      </c>
      <c r="M28" s="314">
        <v>60895</v>
      </c>
      <c r="N28" s="289">
        <v>43273</v>
      </c>
      <c r="O28" s="306">
        <v>52994</v>
      </c>
      <c r="P28" s="368">
        <v>43283</v>
      </c>
      <c r="Q28" s="314">
        <v>52875</v>
      </c>
      <c r="R28" s="289">
        <v>43327</v>
      </c>
      <c r="S28" s="274">
        <v>54502</v>
      </c>
      <c r="T28" s="368">
        <v>43364</v>
      </c>
      <c r="U28" s="314">
        <v>53746</v>
      </c>
      <c r="V28" s="289">
        <v>43396</v>
      </c>
      <c r="W28" s="274">
        <v>162365</v>
      </c>
      <c r="X28" s="368">
        <v>43434</v>
      </c>
      <c r="Y28" s="314">
        <v>55481</v>
      </c>
      <c r="Z28" s="289">
        <v>43440</v>
      </c>
    </row>
    <row r="29" spans="1:26" ht="15.75">
      <c r="A29" s="246"/>
      <c r="B29" s="253" t="s">
        <v>45</v>
      </c>
      <c r="C29" s="254">
        <v>101990</v>
      </c>
      <c r="D29" s="280">
        <v>43108</v>
      </c>
      <c r="E29" s="269">
        <v>100150</v>
      </c>
      <c r="F29" s="289">
        <v>43138</v>
      </c>
      <c r="G29" s="254">
        <v>77003</v>
      </c>
      <c r="H29" s="280">
        <v>43174</v>
      </c>
      <c r="I29" s="269">
        <v>83964</v>
      </c>
      <c r="J29" s="289">
        <v>43192</v>
      </c>
      <c r="K29" s="306">
        <v>83856</v>
      </c>
      <c r="L29" s="368">
        <v>43245</v>
      </c>
      <c r="M29" s="314">
        <v>109780</v>
      </c>
      <c r="N29" s="289">
        <v>43257</v>
      </c>
      <c r="O29" s="306">
        <v>96330</v>
      </c>
      <c r="P29" s="368">
        <v>43291</v>
      </c>
      <c r="Q29" s="314">
        <v>86560</v>
      </c>
      <c r="R29" s="289">
        <v>43342</v>
      </c>
      <c r="S29" s="274">
        <v>84826</v>
      </c>
      <c r="T29" s="368">
        <v>43355</v>
      </c>
      <c r="U29" s="314">
        <v>76706</v>
      </c>
      <c r="V29" s="289">
        <v>43389</v>
      </c>
      <c r="W29" s="274">
        <v>85670</v>
      </c>
      <c r="X29" s="368">
        <v>43434</v>
      </c>
      <c r="Y29" s="314">
        <v>83327</v>
      </c>
      <c r="Z29" s="289">
        <v>43437</v>
      </c>
    </row>
    <row r="30" spans="1:26" ht="15.75">
      <c r="A30" s="246"/>
      <c r="B30" s="253" t="s">
        <v>46</v>
      </c>
      <c r="C30" s="254">
        <v>160000</v>
      </c>
      <c r="D30" s="280">
        <v>43131</v>
      </c>
      <c r="E30" s="269">
        <v>191000</v>
      </c>
      <c r="F30" s="289">
        <v>43158</v>
      </c>
      <c r="G30" s="254">
        <v>160579</v>
      </c>
      <c r="H30" s="280">
        <v>43186</v>
      </c>
      <c r="I30" s="269">
        <v>161000</v>
      </c>
      <c r="J30" s="289">
        <v>43203</v>
      </c>
      <c r="K30" s="306">
        <v>165000</v>
      </c>
      <c r="L30" s="368">
        <v>43242</v>
      </c>
      <c r="M30" s="314">
        <v>179000</v>
      </c>
      <c r="N30" s="289">
        <v>43259</v>
      </c>
      <c r="O30" s="306">
        <v>870000</v>
      </c>
      <c r="P30" s="368">
        <v>43307</v>
      </c>
      <c r="Q30" s="314">
        <v>169935</v>
      </c>
      <c r="R30" s="289">
        <v>43313</v>
      </c>
      <c r="S30" s="274">
        <v>175000</v>
      </c>
      <c r="T30" s="368">
        <v>43355</v>
      </c>
      <c r="U30" s="314">
        <v>181609</v>
      </c>
      <c r="V30" s="289">
        <v>43396</v>
      </c>
      <c r="W30" s="274">
        <v>179000</v>
      </c>
      <c r="X30" s="368">
        <v>43434</v>
      </c>
      <c r="Y30" s="314">
        <v>179000</v>
      </c>
      <c r="Z30" s="289">
        <v>43461</v>
      </c>
    </row>
    <row r="31" spans="1:26" ht="15.75">
      <c r="A31" s="247"/>
      <c r="B31" s="257" t="s">
        <v>5</v>
      </c>
      <c r="C31" s="254">
        <v>19515252</v>
      </c>
      <c r="D31" s="280">
        <v>43130</v>
      </c>
      <c r="E31" s="269">
        <v>31599100</v>
      </c>
      <c r="F31" s="289">
        <v>43137</v>
      </c>
      <c r="G31" s="254">
        <v>23083268</v>
      </c>
      <c r="H31" s="280">
        <v>43160</v>
      </c>
      <c r="I31" s="269">
        <v>20383027</v>
      </c>
      <c r="J31" s="289">
        <v>43192</v>
      </c>
      <c r="K31" s="274">
        <v>19560235</v>
      </c>
      <c r="L31" s="368">
        <v>43223</v>
      </c>
      <c r="M31" s="269">
        <v>20411803</v>
      </c>
      <c r="N31" s="289">
        <v>43276</v>
      </c>
      <c r="O31" s="306">
        <v>18141752</v>
      </c>
      <c r="P31" s="368">
        <v>43307</v>
      </c>
      <c r="Q31" s="314">
        <v>19323350</v>
      </c>
      <c r="R31" s="289">
        <v>43327</v>
      </c>
      <c r="S31" s="274">
        <v>17762756</v>
      </c>
      <c r="T31" s="368">
        <v>43348</v>
      </c>
      <c r="U31" s="314">
        <v>27954385</v>
      </c>
      <c r="V31" s="289">
        <v>43384</v>
      </c>
      <c r="W31" s="274">
        <v>22478779</v>
      </c>
      <c r="X31" s="368">
        <v>43424</v>
      </c>
      <c r="Y31" s="269">
        <v>28133982</v>
      </c>
      <c r="Z31" s="289">
        <v>43454</v>
      </c>
    </row>
    <row r="32" spans="1:14" s="1" customFormat="1" ht="15.75">
      <c r="A32" s="246"/>
      <c r="B32" s="316"/>
      <c r="C32" s="307"/>
      <c r="D32" s="308"/>
      <c r="E32" s="307"/>
      <c r="F32" s="308"/>
      <c r="G32" s="307"/>
      <c r="H32" s="308"/>
      <c r="I32" s="307"/>
      <c r="J32" s="308"/>
      <c r="K32" s="307"/>
      <c r="L32" s="308"/>
      <c r="M32" s="307"/>
      <c r="N32" s="308"/>
    </row>
    <row r="33" spans="1:26" ht="15.75">
      <c r="A33" s="246" t="s">
        <v>48</v>
      </c>
      <c r="B33" s="253" t="s">
        <v>44</v>
      </c>
      <c r="C33" s="254">
        <v>176052</v>
      </c>
      <c r="D33" s="280">
        <v>43130</v>
      </c>
      <c r="E33" s="269">
        <v>192372</v>
      </c>
      <c r="F33" s="289">
        <v>43146</v>
      </c>
      <c r="G33" s="254">
        <v>187210</v>
      </c>
      <c r="H33" s="280">
        <v>43175</v>
      </c>
      <c r="I33" s="269">
        <v>188435</v>
      </c>
      <c r="J33" s="289">
        <v>43196</v>
      </c>
      <c r="K33" s="306">
        <v>186585</v>
      </c>
      <c r="L33" s="368">
        <v>43235</v>
      </c>
      <c r="M33" s="314">
        <v>203450</v>
      </c>
      <c r="N33" s="289">
        <v>43266</v>
      </c>
      <c r="O33" s="306">
        <v>198529</v>
      </c>
      <c r="P33" s="368">
        <v>43311</v>
      </c>
      <c r="Q33" s="314">
        <v>191640</v>
      </c>
      <c r="R33" s="289">
        <v>43327</v>
      </c>
      <c r="S33" s="274">
        <v>193312</v>
      </c>
      <c r="T33" s="368">
        <v>43349</v>
      </c>
      <c r="U33" s="314">
        <v>199134</v>
      </c>
      <c r="V33" s="289">
        <v>43383</v>
      </c>
      <c r="W33" s="274">
        <v>249593</v>
      </c>
      <c r="X33" s="368">
        <v>43434</v>
      </c>
      <c r="Y33" s="314">
        <v>197384</v>
      </c>
      <c r="Z33" s="289">
        <v>43455</v>
      </c>
    </row>
    <row r="34" spans="1:26" ht="15.75">
      <c r="A34" s="246"/>
      <c r="B34" s="253" t="s">
        <v>45</v>
      </c>
      <c r="C34" s="254">
        <v>510978</v>
      </c>
      <c r="D34" s="280">
        <v>43129</v>
      </c>
      <c r="E34" s="269">
        <v>508156</v>
      </c>
      <c r="F34" s="289">
        <v>43159</v>
      </c>
      <c r="G34" s="254">
        <v>512391</v>
      </c>
      <c r="H34" s="280">
        <v>43168</v>
      </c>
      <c r="I34" s="269">
        <v>528296</v>
      </c>
      <c r="J34" s="289">
        <v>43209</v>
      </c>
      <c r="K34" s="306">
        <v>525076</v>
      </c>
      <c r="L34" s="368">
        <v>43235</v>
      </c>
      <c r="M34" s="314">
        <v>570377</v>
      </c>
      <c r="N34" s="289">
        <v>43269</v>
      </c>
      <c r="O34" s="306">
        <v>574677</v>
      </c>
      <c r="P34" s="368">
        <v>43312</v>
      </c>
      <c r="Q34" s="314">
        <v>555870</v>
      </c>
      <c r="R34" s="289">
        <v>43342</v>
      </c>
      <c r="S34" s="274">
        <v>567807</v>
      </c>
      <c r="T34" s="368">
        <v>43355</v>
      </c>
      <c r="U34" s="314">
        <v>541520</v>
      </c>
      <c r="V34" s="289">
        <v>43404</v>
      </c>
      <c r="W34" s="274">
        <v>696384</v>
      </c>
      <c r="X34" s="368">
        <v>43433</v>
      </c>
      <c r="Y34" s="314">
        <v>717617</v>
      </c>
      <c r="Z34" s="289">
        <v>43437</v>
      </c>
    </row>
    <row r="35" spans="1:26" ht="15.75">
      <c r="A35" s="246"/>
      <c r="B35" s="253" t="s">
        <v>46</v>
      </c>
      <c r="C35" s="254">
        <v>1276027</v>
      </c>
      <c r="D35" s="280">
        <v>43129</v>
      </c>
      <c r="E35" s="269">
        <v>1239000</v>
      </c>
      <c r="F35" s="289">
        <v>43137</v>
      </c>
      <c r="G35" s="254">
        <v>1686000</v>
      </c>
      <c r="H35" s="280">
        <v>43179</v>
      </c>
      <c r="I35" s="269">
        <v>1164000</v>
      </c>
      <c r="J35" s="289">
        <v>43209</v>
      </c>
      <c r="K35" s="306">
        <v>1263738</v>
      </c>
      <c r="L35" s="368">
        <v>43235</v>
      </c>
      <c r="M35" s="314">
        <v>1144000</v>
      </c>
      <c r="N35" s="289">
        <v>43278</v>
      </c>
      <c r="O35" s="306">
        <v>1660000</v>
      </c>
      <c r="P35" s="368">
        <v>43311</v>
      </c>
      <c r="Q35" s="314">
        <v>1856000</v>
      </c>
      <c r="R35" s="289">
        <v>43318</v>
      </c>
      <c r="S35" s="274">
        <v>1479000</v>
      </c>
      <c r="T35" s="368">
        <v>43349</v>
      </c>
      <c r="U35" s="314">
        <v>1548000</v>
      </c>
      <c r="V35" s="289">
        <v>43374</v>
      </c>
      <c r="W35" s="274">
        <v>1735000</v>
      </c>
      <c r="X35" s="368">
        <v>43423</v>
      </c>
      <c r="Y35" s="314">
        <v>1685344</v>
      </c>
      <c r="Z35" s="289">
        <v>43455</v>
      </c>
    </row>
    <row r="36" spans="1:26" ht="15.75">
      <c r="A36" s="246"/>
      <c r="B36" s="257" t="s">
        <v>5</v>
      </c>
      <c r="C36" s="254">
        <v>143610227</v>
      </c>
      <c r="D36" s="280">
        <v>43124</v>
      </c>
      <c r="E36" s="269">
        <v>332950848</v>
      </c>
      <c r="F36" s="289">
        <v>43140</v>
      </c>
      <c r="G36" s="254">
        <v>245363690</v>
      </c>
      <c r="H36" s="280">
        <v>43160</v>
      </c>
      <c r="I36" s="269">
        <v>207271026</v>
      </c>
      <c r="J36" s="289">
        <v>43192</v>
      </c>
      <c r="K36" s="274">
        <v>158177133</v>
      </c>
      <c r="L36" s="368">
        <v>43223</v>
      </c>
      <c r="M36" s="269">
        <v>171719536</v>
      </c>
      <c r="N36" s="289">
        <v>43276</v>
      </c>
      <c r="O36" s="306">
        <v>141183091</v>
      </c>
      <c r="P36" s="368">
        <v>43308</v>
      </c>
      <c r="Q36" s="314">
        <v>153829133</v>
      </c>
      <c r="R36" s="289">
        <v>43327</v>
      </c>
      <c r="S36" s="274">
        <v>135812249</v>
      </c>
      <c r="T36" s="368">
        <v>43348</v>
      </c>
      <c r="U36" s="314">
        <v>350418408</v>
      </c>
      <c r="V36" s="289">
        <v>43384</v>
      </c>
      <c r="W36" s="274">
        <v>245588875</v>
      </c>
      <c r="X36" s="368">
        <v>43424</v>
      </c>
      <c r="Y36" s="269">
        <v>315825845</v>
      </c>
      <c r="Z36" s="289">
        <v>43454</v>
      </c>
    </row>
    <row r="37" spans="1:14" s="1" customFormat="1" ht="15.75">
      <c r="A37" s="246"/>
      <c r="B37" s="316"/>
      <c r="C37" s="307"/>
      <c r="D37" s="308"/>
      <c r="E37" s="307"/>
      <c r="F37" s="308"/>
      <c r="G37" s="307"/>
      <c r="H37" s="308"/>
      <c r="I37" s="307"/>
      <c r="J37" s="308"/>
      <c r="K37" s="307"/>
      <c r="L37" s="308"/>
      <c r="M37" s="307"/>
      <c r="N37" s="308"/>
    </row>
    <row r="38" spans="1:26" ht="15.75">
      <c r="A38" s="246" t="s">
        <v>13</v>
      </c>
      <c r="B38" s="253" t="s">
        <v>44</v>
      </c>
      <c r="C38" s="254">
        <v>123958</v>
      </c>
      <c r="D38" s="280">
        <v>43130</v>
      </c>
      <c r="E38" s="269">
        <v>129742</v>
      </c>
      <c r="F38" s="289">
        <v>43143</v>
      </c>
      <c r="G38" s="254">
        <v>150485</v>
      </c>
      <c r="H38" s="280">
        <v>43188</v>
      </c>
      <c r="I38" s="269">
        <v>153911</v>
      </c>
      <c r="J38" s="289">
        <v>43192</v>
      </c>
      <c r="K38" s="306">
        <v>162633</v>
      </c>
      <c r="L38" s="368">
        <v>43235</v>
      </c>
      <c r="M38" s="314">
        <v>150984</v>
      </c>
      <c r="N38" s="289">
        <v>43272</v>
      </c>
      <c r="O38" s="306">
        <v>128940</v>
      </c>
      <c r="P38" s="368">
        <v>43287</v>
      </c>
      <c r="Q38" s="314">
        <v>103215</v>
      </c>
      <c r="R38" s="289">
        <v>43325</v>
      </c>
      <c r="S38" s="274">
        <v>111097</v>
      </c>
      <c r="T38" s="368">
        <v>43348</v>
      </c>
      <c r="U38" s="314">
        <v>99685</v>
      </c>
      <c r="V38" s="289" t="s">
        <v>57</v>
      </c>
      <c r="W38" s="274">
        <v>106499</v>
      </c>
      <c r="X38" s="368">
        <v>43434</v>
      </c>
      <c r="Y38" s="314">
        <v>99769</v>
      </c>
      <c r="Z38" s="289">
        <v>43451</v>
      </c>
    </row>
    <row r="39" spans="1:26" ht="15.75">
      <c r="A39" s="246"/>
      <c r="B39" s="253" t="s">
        <v>45</v>
      </c>
      <c r="C39" s="254">
        <v>576830</v>
      </c>
      <c r="D39" s="280">
        <v>43124</v>
      </c>
      <c r="E39" s="269">
        <v>537490</v>
      </c>
      <c r="F39" s="289">
        <v>43143</v>
      </c>
      <c r="G39" s="254">
        <v>638620</v>
      </c>
      <c r="H39" s="280">
        <v>43168</v>
      </c>
      <c r="I39" s="269">
        <v>627220</v>
      </c>
      <c r="J39" s="289">
        <v>43202</v>
      </c>
      <c r="K39" s="306">
        <v>699130</v>
      </c>
      <c r="L39" s="368">
        <v>43251</v>
      </c>
      <c r="M39" s="314">
        <v>744030</v>
      </c>
      <c r="N39" s="289">
        <v>43262</v>
      </c>
      <c r="O39" s="306">
        <v>650450</v>
      </c>
      <c r="P39" s="368">
        <v>43286</v>
      </c>
      <c r="Q39" s="314">
        <v>426690</v>
      </c>
      <c r="R39" s="289">
        <v>43336</v>
      </c>
      <c r="S39" s="274">
        <v>420280</v>
      </c>
      <c r="T39" s="368">
        <v>43360</v>
      </c>
      <c r="U39" s="314">
        <v>381826</v>
      </c>
      <c r="V39" s="289">
        <v>43392</v>
      </c>
      <c r="W39" s="274">
        <v>447410</v>
      </c>
      <c r="X39" s="368">
        <v>43431</v>
      </c>
      <c r="Y39" s="314">
        <v>449650</v>
      </c>
      <c r="Z39" s="289">
        <v>43444</v>
      </c>
    </row>
    <row r="40" spans="1:26" ht="15.75">
      <c r="A40" s="246"/>
      <c r="B40" s="253" t="s">
        <v>46</v>
      </c>
      <c r="C40" s="254">
        <v>1220000</v>
      </c>
      <c r="D40" s="280">
        <v>43118</v>
      </c>
      <c r="E40" s="269">
        <v>1163000</v>
      </c>
      <c r="F40" s="289">
        <v>43147</v>
      </c>
      <c r="G40" s="254">
        <v>1223000</v>
      </c>
      <c r="H40" s="280">
        <v>43167</v>
      </c>
      <c r="I40" s="269">
        <v>1213000</v>
      </c>
      <c r="J40" s="289">
        <v>43194</v>
      </c>
      <c r="K40" s="306">
        <v>1252000</v>
      </c>
      <c r="L40" s="368">
        <v>43251</v>
      </c>
      <c r="M40" s="314">
        <v>1303000</v>
      </c>
      <c r="N40" s="289">
        <v>43273</v>
      </c>
      <c r="O40" s="306">
        <v>1267000</v>
      </c>
      <c r="P40" s="368">
        <v>43287</v>
      </c>
      <c r="Q40" s="314">
        <v>1162000</v>
      </c>
      <c r="R40" s="289">
        <v>43334</v>
      </c>
      <c r="S40" s="274">
        <v>1155000</v>
      </c>
      <c r="T40" s="368">
        <v>43363</v>
      </c>
      <c r="U40" s="314">
        <v>1213000</v>
      </c>
      <c r="V40" s="289">
        <v>43392</v>
      </c>
      <c r="W40" s="274">
        <v>1860960</v>
      </c>
      <c r="X40" s="368">
        <v>43420</v>
      </c>
      <c r="Y40" s="314">
        <v>2038000</v>
      </c>
      <c r="Z40" s="289">
        <v>43454</v>
      </c>
    </row>
    <row r="41" spans="1:26" ht="15.75">
      <c r="A41" s="246"/>
      <c r="B41" s="257" t="s">
        <v>5</v>
      </c>
      <c r="C41" s="254">
        <v>87047987</v>
      </c>
      <c r="D41" s="280">
        <v>43130</v>
      </c>
      <c r="E41" s="269">
        <v>212756227</v>
      </c>
      <c r="F41" s="289">
        <v>43140</v>
      </c>
      <c r="G41" s="254">
        <v>158509617</v>
      </c>
      <c r="H41" s="280">
        <v>43160</v>
      </c>
      <c r="I41" s="269">
        <v>126871801</v>
      </c>
      <c r="J41" s="289">
        <v>43192</v>
      </c>
      <c r="K41" s="274">
        <v>98410186</v>
      </c>
      <c r="L41" s="368">
        <v>43223</v>
      </c>
      <c r="M41" s="269">
        <v>91099012</v>
      </c>
      <c r="N41" s="289">
        <v>43278</v>
      </c>
      <c r="O41" s="306">
        <v>81352876</v>
      </c>
      <c r="P41" s="368">
        <v>43308</v>
      </c>
      <c r="Q41" s="314">
        <v>85475101</v>
      </c>
      <c r="R41" s="289">
        <v>43327</v>
      </c>
      <c r="S41" s="274">
        <v>70671590</v>
      </c>
      <c r="T41" s="368">
        <v>43350</v>
      </c>
      <c r="U41" s="314">
        <v>188679774</v>
      </c>
      <c r="V41" s="289">
        <v>43384</v>
      </c>
      <c r="W41" s="274">
        <v>126028047</v>
      </c>
      <c r="X41" s="368">
        <v>43424</v>
      </c>
      <c r="Y41" s="269">
        <v>61282270</v>
      </c>
      <c r="Z41" s="289">
        <v>43454</v>
      </c>
    </row>
    <row r="42" spans="1:14" s="1" customFormat="1" ht="15.75">
      <c r="A42" s="246"/>
      <c r="B42" s="316"/>
      <c r="C42" s="307"/>
      <c r="D42" s="308"/>
      <c r="E42" s="307"/>
      <c r="F42" s="308"/>
      <c r="G42" s="307"/>
      <c r="H42" s="308"/>
      <c r="I42" s="307"/>
      <c r="J42" s="308"/>
      <c r="K42" s="307"/>
      <c r="L42" s="308"/>
      <c r="M42" s="307"/>
      <c r="N42" s="308"/>
    </row>
    <row r="43" spans="1:26" ht="15.75">
      <c r="A43" s="246" t="s">
        <v>14</v>
      </c>
      <c r="B43" s="253" t="s">
        <v>44</v>
      </c>
      <c r="C43" s="254">
        <v>8975</v>
      </c>
      <c r="D43" s="280">
        <v>43102</v>
      </c>
      <c r="E43" s="269">
        <v>10047</v>
      </c>
      <c r="F43" s="289">
        <v>43136</v>
      </c>
      <c r="G43" s="254">
        <v>11713</v>
      </c>
      <c r="H43" s="280">
        <v>43175</v>
      </c>
      <c r="I43" s="269">
        <v>8643</v>
      </c>
      <c r="J43" s="289">
        <v>43217</v>
      </c>
      <c r="K43" s="306">
        <v>8829</v>
      </c>
      <c r="L43" s="368">
        <v>43250</v>
      </c>
      <c r="M43" s="314">
        <v>10640</v>
      </c>
      <c r="N43" s="289">
        <v>43280</v>
      </c>
      <c r="O43" s="306">
        <v>8032</v>
      </c>
      <c r="P43" s="368">
        <v>43283</v>
      </c>
      <c r="Q43" s="314">
        <v>4784</v>
      </c>
      <c r="R43" s="289">
        <v>43333</v>
      </c>
      <c r="S43" s="274">
        <v>5039</v>
      </c>
      <c r="T43" s="368">
        <v>43367</v>
      </c>
      <c r="U43" s="314">
        <v>5609</v>
      </c>
      <c r="V43" s="289">
        <v>43391</v>
      </c>
      <c r="W43" s="274">
        <v>5315</v>
      </c>
      <c r="X43" s="368">
        <v>43434</v>
      </c>
      <c r="Y43" s="314">
        <v>3510</v>
      </c>
      <c r="Z43" s="289">
        <v>43454</v>
      </c>
    </row>
    <row r="44" spans="1:26" ht="15.75">
      <c r="A44" s="246"/>
      <c r="B44" s="253" t="s">
        <v>45</v>
      </c>
      <c r="C44" s="254">
        <v>33270</v>
      </c>
      <c r="D44" s="280">
        <v>43130</v>
      </c>
      <c r="E44" s="269">
        <v>32590</v>
      </c>
      <c r="F44" s="289">
        <v>43139</v>
      </c>
      <c r="G44" s="254">
        <v>26972</v>
      </c>
      <c r="H44" s="280">
        <v>43172</v>
      </c>
      <c r="I44" s="269">
        <v>27860</v>
      </c>
      <c r="J44" s="289">
        <v>43209</v>
      </c>
      <c r="K44" s="306">
        <v>30286</v>
      </c>
      <c r="L44" s="368">
        <v>43228</v>
      </c>
      <c r="M44" s="314">
        <v>30640</v>
      </c>
      <c r="N44" s="289">
        <v>43259</v>
      </c>
      <c r="O44" s="306">
        <v>34810</v>
      </c>
      <c r="P44" s="368">
        <v>43312</v>
      </c>
      <c r="Q44" s="314">
        <v>30845</v>
      </c>
      <c r="R44" s="289">
        <v>43342</v>
      </c>
      <c r="S44" s="274">
        <v>27850</v>
      </c>
      <c r="T44" s="368">
        <v>43363</v>
      </c>
      <c r="U44" s="314">
        <v>25070</v>
      </c>
      <c r="V44" s="289">
        <v>43404</v>
      </c>
      <c r="W44" s="274">
        <v>25879</v>
      </c>
      <c r="X44" s="368">
        <v>43416</v>
      </c>
      <c r="Y44" s="314">
        <v>22320</v>
      </c>
      <c r="Z44" s="289">
        <v>43462</v>
      </c>
    </row>
    <row r="45" spans="1:26" ht="15.75">
      <c r="A45" s="246"/>
      <c r="B45" s="253" t="s">
        <v>46</v>
      </c>
      <c r="C45" s="254">
        <v>279000</v>
      </c>
      <c r="D45" s="280">
        <v>43111</v>
      </c>
      <c r="E45" s="269">
        <v>297000</v>
      </c>
      <c r="F45" s="289">
        <v>43138</v>
      </c>
      <c r="G45" s="254">
        <v>309000</v>
      </c>
      <c r="H45" s="280">
        <v>43175</v>
      </c>
      <c r="I45" s="269">
        <v>300325</v>
      </c>
      <c r="J45" s="289">
        <v>43194</v>
      </c>
      <c r="K45" s="306">
        <v>366000</v>
      </c>
      <c r="L45" s="368">
        <v>43243</v>
      </c>
      <c r="M45" s="314">
        <v>305000</v>
      </c>
      <c r="N45" s="289">
        <v>43266</v>
      </c>
      <c r="O45" s="306">
        <v>324000</v>
      </c>
      <c r="P45" s="368">
        <v>43283</v>
      </c>
      <c r="Q45" s="314">
        <v>346000</v>
      </c>
      <c r="R45" s="289">
        <v>43320</v>
      </c>
      <c r="S45" s="274">
        <v>336000</v>
      </c>
      <c r="T45" s="368">
        <v>43350</v>
      </c>
      <c r="U45" s="314">
        <v>287000</v>
      </c>
      <c r="V45" s="289">
        <v>43381</v>
      </c>
      <c r="W45" s="274">
        <v>457800</v>
      </c>
      <c r="X45" s="368">
        <v>43433</v>
      </c>
      <c r="Y45" s="314">
        <v>464000</v>
      </c>
      <c r="Z45" s="289">
        <v>43447</v>
      </c>
    </row>
    <row r="46" spans="1:26" ht="15.75">
      <c r="A46" s="246"/>
      <c r="B46" s="257" t="s">
        <v>5</v>
      </c>
      <c r="C46" s="254">
        <v>2603003</v>
      </c>
      <c r="D46" s="280">
        <v>43131</v>
      </c>
      <c r="E46" s="269">
        <v>3646961</v>
      </c>
      <c r="F46" s="289">
        <v>43137</v>
      </c>
      <c r="G46" s="254">
        <v>2693606</v>
      </c>
      <c r="H46" s="280">
        <v>43160</v>
      </c>
      <c r="I46" s="269">
        <v>2343546</v>
      </c>
      <c r="J46" s="289">
        <v>43192</v>
      </c>
      <c r="K46" s="274">
        <v>2347943</v>
      </c>
      <c r="L46" s="368">
        <v>43222</v>
      </c>
      <c r="M46" s="269">
        <v>2353835</v>
      </c>
      <c r="N46" s="289">
        <v>43273</v>
      </c>
      <c r="O46" s="306">
        <v>2197809</v>
      </c>
      <c r="P46" s="368">
        <v>43312</v>
      </c>
      <c r="Q46" s="314">
        <v>2203639</v>
      </c>
      <c r="R46" s="289">
        <v>43313</v>
      </c>
      <c r="S46" s="274">
        <v>1975997</v>
      </c>
      <c r="T46" s="368">
        <v>43348</v>
      </c>
      <c r="U46" s="314">
        <v>2458727</v>
      </c>
      <c r="V46" s="289">
        <v>43384</v>
      </c>
      <c r="W46" s="274">
        <v>1939312</v>
      </c>
      <c r="X46" s="368">
        <v>43405</v>
      </c>
      <c r="Y46" s="269">
        <v>2231772</v>
      </c>
      <c r="Z46" s="289">
        <v>43455</v>
      </c>
    </row>
    <row r="47" spans="1:14" s="1" customFormat="1" ht="15.75">
      <c r="A47" s="246"/>
      <c r="B47" s="316"/>
      <c r="C47" s="307"/>
      <c r="D47" s="308"/>
      <c r="E47" s="307"/>
      <c r="F47" s="308"/>
      <c r="G47" s="307"/>
      <c r="H47" s="308"/>
      <c r="I47" s="307"/>
      <c r="J47" s="308"/>
      <c r="K47" s="307"/>
      <c r="L47" s="308"/>
      <c r="M47" s="307"/>
      <c r="N47" s="308"/>
    </row>
    <row r="48" spans="1:26" ht="15.75">
      <c r="A48" s="246" t="s">
        <v>15</v>
      </c>
      <c r="B48" s="253" t="s">
        <v>44</v>
      </c>
      <c r="C48" s="254">
        <v>61115</v>
      </c>
      <c r="D48" s="280">
        <v>43131</v>
      </c>
      <c r="E48" s="269">
        <v>85917</v>
      </c>
      <c r="F48" s="289">
        <v>43159</v>
      </c>
      <c r="G48" s="254">
        <v>73605</v>
      </c>
      <c r="H48" s="280">
        <v>43186</v>
      </c>
      <c r="I48" s="269">
        <v>73585</v>
      </c>
      <c r="J48" s="289">
        <v>43214</v>
      </c>
      <c r="K48" s="306">
        <v>81676</v>
      </c>
      <c r="L48" s="368">
        <v>43235</v>
      </c>
      <c r="M48" s="314">
        <v>78752</v>
      </c>
      <c r="N48" s="289">
        <v>43259</v>
      </c>
      <c r="O48" s="306">
        <v>72841</v>
      </c>
      <c r="P48" s="368">
        <v>43306</v>
      </c>
      <c r="Q48" s="314">
        <v>61346</v>
      </c>
      <c r="R48" s="289">
        <v>43333</v>
      </c>
      <c r="S48" s="274">
        <v>76669</v>
      </c>
      <c r="T48" s="368">
        <v>43371</v>
      </c>
      <c r="U48" s="314">
        <v>82797</v>
      </c>
      <c r="V48" s="289">
        <v>43384</v>
      </c>
      <c r="W48" s="274">
        <v>85931</v>
      </c>
      <c r="X48" s="368">
        <v>43434</v>
      </c>
      <c r="Y48" s="314">
        <v>80483</v>
      </c>
      <c r="Z48" s="289">
        <v>43452</v>
      </c>
    </row>
    <row r="49" spans="1:26" ht="15.75">
      <c r="A49" s="246"/>
      <c r="B49" s="253" t="s">
        <v>45</v>
      </c>
      <c r="C49" s="254">
        <v>283968</v>
      </c>
      <c r="D49" s="280">
        <v>43102</v>
      </c>
      <c r="E49" s="269">
        <v>262080</v>
      </c>
      <c r="F49" s="289">
        <v>43137</v>
      </c>
      <c r="G49" s="254">
        <v>291150</v>
      </c>
      <c r="H49" s="280">
        <v>43165</v>
      </c>
      <c r="I49" s="269">
        <v>295602</v>
      </c>
      <c r="J49" s="289">
        <v>43202</v>
      </c>
      <c r="K49" s="306">
        <v>296680</v>
      </c>
      <c r="L49" s="368">
        <v>43235</v>
      </c>
      <c r="M49" s="314">
        <v>300542</v>
      </c>
      <c r="N49" s="289">
        <v>43278</v>
      </c>
      <c r="O49" s="306">
        <v>259905</v>
      </c>
      <c r="P49" s="368">
        <v>43286</v>
      </c>
      <c r="Q49" s="314">
        <v>227880</v>
      </c>
      <c r="R49" s="289">
        <v>43327</v>
      </c>
      <c r="S49" s="274">
        <v>232240</v>
      </c>
      <c r="T49" s="368">
        <v>43364</v>
      </c>
      <c r="U49" s="314">
        <v>236817</v>
      </c>
      <c r="V49" s="289">
        <v>43391</v>
      </c>
      <c r="W49" s="274">
        <v>281598</v>
      </c>
      <c r="X49" s="368">
        <v>43431</v>
      </c>
      <c r="Y49" s="314">
        <v>312354</v>
      </c>
      <c r="Z49" s="289">
        <v>43462</v>
      </c>
    </row>
    <row r="50" spans="1:26" ht="15.75">
      <c r="A50" s="246"/>
      <c r="B50" s="253" t="s">
        <v>46</v>
      </c>
      <c r="C50" s="254">
        <v>681365</v>
      </c>
      <c r="D50" s="280">
        <v>43125</v>
      </c>
      <c r="E50" s="269">
        <v>647574</v>
      </c>
      <c r="F50" s="289">
        <v>43147</v>
      </c>
      <c r="G50" s="254">
        <v>656000</v>
      </c>
      <c r="H50" s="280">
        <v>43175</v>
      </c>
      <c r="I50" s="269">
        <v>653573</v>
      </c>
      <c r="J50" s="289">
        <v>43209</v>
      </c>
      <c r="K50" s="306">
        <v>652302</v>
      </c>
      <c r="L50" s="368">
        <v>43235</v>
      </c>
      <c r="M50" s="314">
        <v>660613</v>
      </c>
      <c r="N50" s="289">
        <v>43264</v>
      </c>
      <c r="O50" s="306">
        <v>681000</v>
      </c>
      <c r="P50" s="368">
        <v>43300</v>
      </c>
      <c r="Q50" s="314">
        <v>631268</v>
      </c>
      <c r="R50" s="289">
        <v>43334</v>
      </c>
      <c r="S50" s="274">
        <v>590000</v>
      </c>
      <c r="T50" s="368">
        <v>43364</v>
      </c>
      <c r="U50" s="314">
        <v>596000</v>
      </c>
      <c r="V50" s="289">
        <v>43392</v>
      </c>
      <c r="W50" s="274">
        <v>862000</v>
      </c>
      <c r="X50" s="368">
        <v>43432</v>
      </c>
      <c r="Y50" s="314">
        <v>1033001</v>
      </c>
      <c r="Z50" s="289">
        <v>43454</v>
      </c>
    </row>
    <row r="51" spans="1:26" ht="15.75">
      <c r="A51" s="247"/>
      <c r="B51" s="257" t="s">
        <v>5</v>
      </c>
      <c r="C51" s="254">
        <v>69226043</v>
      </c>
      <c r="D51" s="280">
        <v>43130</v>
      </c>
      <c r="E51" s="269">
        <v>166535795</v>
      </c>
      <c r="F51" s="289">
        <v>43140</v>
      </c>
      <c r="G51" s="254">
        <v>127236426</v>
      </c>
      <c r="H51" s="280">
        <v>43160</v>
      </c>
      <c r="I51" s="269">
        <v>103834839</v>
      </c>
      <c r="J51" s="289">
        <v>43192</v>
      </c>
      <c r="K51" s="274">
        <v>80662364</v>
      </c>
      <c r="L51" s="368">
        <v>43223</v>
      </c>
      <c r="M51" s="269">
        <v>75143000</v>
      </c>
      <c r="N51" s="289">
        <v>43278</v>
      </c>
      <c r="O51" s="306">
        <v>65752735</v>
      </c>
      <c r="P51" s="368">
        <v>43308</v>
      </c>
      <c r="Q51" s="314">
        <v>68148958</v>
      </c>
      <c r="R51" s="289">
        <v>43327</v>
      </c>
      <c r="S51" s="274">
        <v>58210796</v>
      </c>
      <c r="T51" s="368">
        <v>43363</v>
      </c>
      <c r="U51" s="314">
        <v>157590571</v>
      </c>
      <c r="V51" s="289">
        <v>43384</v>
      </c>
      <c r="W51" s="274">
        <v>105323082</v>
      </c>
      <c r="X51" s="368">
        <v>43424</v>
      </c>
      <c r="Y51" s="269">
        <v>141737882</v>
      </c>
      <c r="Z51" s="289">
        <v>43454</v>
      </c>
    </row>
    <row r="52" spans="1:14" s="1" customFormat="1" ht="15.75">
      <c r="A52" s="246"/>
      <c r="B52" s="316"/>
      <c r="C52" s="307"/>
      <c r="D52" s="308"/>
      <c r="E52" s="307"/>
      <c r="F52" s="308"/>
      <c r="G52" s="307"/>
      <c r="H52" s="308"/>
      <c r="I52" s="307"/>
      <c r="J52" s="308"/>
      <c r="K52" s="307"/>
      <c r="L52" s="308"/>
      <c r="M52" s="307"/>
      <c r="N52" s="308"/>
    </row>
    <row r="53" spans="1:26" ht="15.75">
      <c r="A53" s="246" t="s">
        <v>16</v>
      </c>
      <c r="B53" s="253" t="s">
        <v>44</v>
      </c>
      <c r="C53" s="254">
        <v>50566</v>
      </c>
      <c r="D53" s="280">
        <v>43124</v>
      </c>
      <c r="E53" s="269">
        <v>58995</v>
      </c>
      <c r="F53" s="289">
        <v>43136</v>
      </c>
      <c r="G53" s="254">
        <v>56508</v>
      </c>
      <c r="H53" s="280">
        <v>43160</v>
      </c>
      <c r="I53" s="269">
        <v>60185</v>
      </c>
      <c r="J53" s="289">
        <v>43192</v>
      </c>
      <c r="K53" s="306">
        <v>48828</v>
      </c>
      <c r="L53" s="368">
        <v>43222</v>
      </c>
      <c r="M53" s="314">
        <v>48336</v>
      </c>
      <c r="N53" s="289">
        <v>43276</v>
      </c>
      <c r="O53" s="306">
        <v>49866</v>
      </c>
      <c r="P53" s="368">
        <v>43306</v>
      </c>
      <c r="Q53" s="314">
        <v>40896</v>
      </c>
      <c r="R53" s="289">
        <v>43341</v>
      </c>
      <c r="S53" s="274">
        <v>58581</v>
      </c>
      <c r="T53" s="368">
        <v>43357</v>
      </c>
      <c r="U53" s="314">
        <v>61503</v>
      </c>
      <c r="V53" s="289">
        <v>43391</v>
      </c>
      <c r="W53" s="274">
        <v>60157</v>
      </c>
      <c r="X53" s="368">
        <v>43420</v>
      </c>
      <c r="Y53" s="314">
        <v>49621</v>
      </c>
      <c r="Z53" s="289">
        <v>43455</v>
      </c>
    </row>
    <row r="54" spans="1:26" ht="15.75">
      <c r="A54" s="246"/>
      <c r="B54" s="253" t="s">
        <v>45</v>
      </c>
      <c r="C54" s="254">
        <v>307660</v>
      </c>
      <c r="D54" s="280">
        <v>43110</v>
      </c>
      <c r="E54" s="269">
        <v>288040</v>
      </c>
      <c r="F54" s="289">
        <v>43133</v>
      </c>
      <c r="G54" s="254">
        <v>281900</v>
      </c>
      <c r="H54" s="280">
        <v>43164</v>
      </c>
      <c r="I54" s="269">
        <v>275620</v>
      </c>
      <c r="J54" s="289">
        <v>43194</v>
      </c>
      <c r="K54" s="306">
        <v>284070</v>
      </c>
      <c r="L54" s="368">
        <v>43223</v>
      </c>
      <c r="M54" s="314">
        <v>291150</v>
      </c>
      <c r="N54" s="289">
        <v>43262</v>
      </c>
      <c r="O54" s="306">
        <v>279130</v>
      </c>
      <c r="P54" s="368">
        <v>43294</v>
      </c>
      <c r="Q54" s="314">
        <v>292040</v>
      </c>
      <c r="R54" s="289">
        <v>43336</v>
      </c>
      <c r="S54" s="274">
        <v>280379</v>
      </c>
      <c r="T54" s="368">
        <v>43355</v>
      </c>
      <c r="U54" s="314">
        <v>272113</v>
      </c>
      <c r="V54" s="289">
        <v>43389</v>
      </c>
      <c r="W54" s="274">
        <v>218380</v>
      </c>
      <c r="X54" s="368">
        <v>43427</v>
      </c>
      <c r="Y54" s="314">
        <v>229990</v>
      </c>
      <c r="Z54" s="289">
        <v>43447</v>
      </c>
    </row>
    <row r="55" spans="1:26" ht="15.75">
      <c r="A55" s="246"/>
      <c r="B55" s="253" t="s">
        <v>46</v>
      </c>
      <c r="C55" s="254">
        <v>1183000</v>
      </c>
      <c r="D55" s="280">
        <v>43119</v>
      </c>
      <c r="E55" s="269">
        <v>1151000</v>
      </c>
      <c r="F55" s="289">
        <v>43140</v>
      </c>
      <c r="G55" s="254">
        <v>1168000</v>
      </c>
      <c r="H55" s="280">
        <v>43168</v>
      </c>
      <c r="I55" s="269">
        <v>1228000</v>
      </c>
      <c r="J55" s="289">
        <v>43206</v>
      </c>
      <c r="K55" s="306">
        <v>1143000</v>
      </c>
      <c r="L55" s="368">
        <v>43235</v>
      </c>
      <c r="M55" s="314">
        <v>1135000</v>
      </c>
      <c r="N55" s="289">
        <v>43278</v>
      </c>
      <c r="O55" s="306">
        <v>1110000</v>
      </c>
      <c r="P55" s="368">
        <v>43300</v>
      </c>
      <c r="Q55" s="314">
        <v>1088000</v>
      </c>
      <c r="R55" s="289">
        <v>43328</v>
      </c>
      <c r="S55" s="274">
        <v>1094000</v>
      </c>
      <c r="T55" s="368">
        <v>43356</v>
      </c>
      <c r="U55" s="314">
        <v>1101000</v>
      </c>
      <c r="V55" s="289">
        <v>43392</v>
      </c>
      <c r="W55" s="274">
        <v>1088000</v>
      </c>
      <c r="X55" s="368">
        <v>43420</v>
      </c>
      <c r="Y55" s="314">
        <v>1136000</v>
      </c>
      <c r="Z55" s="289">
        <v>43460</v>
      </c>
    </row>
    <row r="56" spans="1:26" ht="15.75">
      <c r="A56" s="246"/>
      <c r="B56" s="257" t="s">
        <v>5</v>
      </c>
      <c r="C56" s="254">
        <v>49779074</v>
      </c>
      <c r="D56" s="280">
        <v>43130</v>
      </c>
      <c r="E56" s="269">
        <v>154257408</v>
      </c>
      <c r="F56" s="289">
        <v>43140</v>
      </c>
      <c r="G56" s="254">
        <v>99655192</v>
      </c>
      <c r="H56" s="280">
        <v>43160</v>
      </c>
      <c r="I56" s="269">
        <v>74560369</v>
      </c>
      <c r="J56" s="289">
        <v>43192</v>
      </c>
      <c r="K56" s="274">
        <v>54330048</v>
      </c>
      <c r="L56" s="368">
        <v>43223</v>
      </c>
      <c r="M56" s="269">
        <v>56356114</v>
      </c>
      <c r="N56" s="289">
        <v>43276</v>
      </c>
      <c r="O56" s="306">
        <v>43742460</v>
      </c>
      <c r="P56" s="368">
        <v>43308</v>
      </c>
      <c r="Q56" s="314">
        <v>49916462</v>
      </c>
      <c r="R56" s="289">
        <v>43327</v>
      </c>
      <c r="S56" s="274">
        <v>42720988</v>
      </c>
      <c r="T56" s="368">
        <v>43349</v>
      </c>
      <c r="U56" s="314">
        <v>128902137</v>
      </c>
      <c r="V56" s="289">
        <v>43384</v>
      </c>
      <c r="W56" s="274">
        <v>78759642</v>
      </c>
      <c r="X56" s="368">
        <v>43418</v>
      </c>
      <c r="Y56" s="269">
        <v>89268016</v>
      </c>
      <c r="Z56" s="289">
        <v>43454</v>
      </c>
    </row>
    <row r="57" spans="1:14" s="1" customFormat="1" ht="15.75">
      <c r="A57" s="246"/>
      <c r="B57" s="316"/>
      <c r="C57" s="307"/>
      <c r="D57" s="308"/>
      <c r="E57" s="307"/>
      <c r="F57" s="308"/>
      <c r="G57" s="307"/>
      <c r="H57" s="308"/>
      <c r="I57" s="307"/>
      <c r="J57" s="308"/>
      <c r="K57" s="307"/>
      <c r="L57" s="308"/>
      <c r="M57" s="307"/>
      <c r="N57" s="308"/>
    </row>
    <row r="58" spans="1:26" ht="15.75">
      <c r="A58" s="246" t="s">
        <v>17</v>
      </c>
      <c r="B58" s="253" t="s">
        <v>44</v>
      </c>
      <c r="C58" s="254">
        <v>1733</v>
      </c>
      <c r="D58" s="280">
        <v>43125</v>
      </c>
      <c r="E58" s="269">
        <v>2082</v>
      </c>
      <c r="F58" s="289">
        <v>43159</v>
      </c>
      <c r="G58" s="254">
        <v>1912</v>
      </c>
      <c r="H58" s="280">
        <v>43175</v>
      </c>
      <c r="I58" s="269">
        <v>1565</v>
      </c>
      <c r="J58" s="289">
        <v>43207</v>
      </c>
      <c r="K58" s="306">
        <v>1656</v>
      </c>
      <c r="L58" s="368">
        <v>43251</v>
      </c>
      <c r="M58" s="314">
        <v>2552</v>
      </c>
      <c r="N58" s="289">
        <v>43266</v>
      </c>
      <c r="O58" s="306">
        <v>1852</v>
      </c>
      <c r="P58" s="368">
        <v>43308</v>
      </c>
      <c r="Q58" s="314">
        <v>1710</v>
      </c>
      <c r="R58" s="289">
        <v>43343</v>
      </c>
      <c r="S58" s="274">
        <v>2167</v>
      </c>
      <c r="T58" s="368">
        <v>43355</v>
      </c>
      <c r="U58" s="314">
        <v>1982</v>
      </c>
      <c r="V58" s="289">
        <v>43391</v>
      </c>
      <c r="W58" s="274">
        <v>2515</v>
      </c>
      <c r="X58" s="368">
        <v>43434</v>
      </c>
      <c r="Y58" s="314">
        <v>1717</v>
      </c>
      <c r="Z58" s="289">
        <v>43455</v>
      </c>
    </row>
    <row r="59" spans="1:26" ht="15.75">
      <c r="A59" s="246"/>
      <c r="B59" s="253" t="s">
        <v>45</v>
      </c>
      <c r="C59" s="254">
        <v>10199</v>
      </c>
      <c r="D59" s="280">
        <v>43124</v>
      </c>
      <c r="E59" s="269">
        <v>11740</v>
      </c>
      <c r="F59" s="289">
        <v>43159</v>
      </c>
      <c r="G59" s="254">
        <v>8817</v>
      </c>
      <c r="H59" s="280">
        <v>43186</v>
      </c>
      <c r="I59" s="269">
        <v>10160</v>
      </c>
      <c r="J59" s="289">
        <v>43200</v>
      </c>
      <c r="K59" s="306">
        <v>9710</v>
      </c>
      <c r="L59" s="368">
        <v>43235</v>
      </c>
      <c r="M59" s="314">
        <v>9520</v>
      </c>
      <c r="N59" s="289">
        <v>43258</v>
      </c>
      <c r="O59" s="306">
        <v>11400</v>
      </c>
      <c r="P59" s="368">
        <v>43312</v>
      </c>
      <c r="Q59" s="314">
        <v>10571</v>
      </c>
      <c r="R59" s="289">
        <v>43329</v>
      </c>
      <c r="S59" s="274">
        <v>12660</v>
      </c>
      <c r="T59" s="368">
        <v>43355</v>
      </c>
      <c r="U59" s="314">
        <v>11954</v>
      </c>
      <c r="V59" s="289">
        <v>43391</v>
      </c>
      <c r="W59" s="274">
        <v>11930</v>
      </c>
      <c r="X59" s="368">
        <v>43434</v>
      </c>
      <c r="Y59" s="314">
        <v>12940</v>
      </c>
      <c r="Z59" s="289">
        <v>43462</v>
      </c>
    </row>
    <row r="60" spans="1:26" ht="15.75">
      <c r="A60" s="246"/>
      <c r="B60" s="253" t="s">
        <v>46</v>
      </c>
      <c r="C60" s="254">
        <v>191000</v>
      </c>
      <c r="D60" s="280">
        <v>43122</v>
      </c>
      <c r="E60" s="269">
        <v>187000</v>
      </c>
      <c r="F60" s="289">
        <v>43138</v>
      </c>
      <c r="G60" s="254">
        <v>172000</v>
      </c>
      <c r="H60" s="280">
        <v>43164</v>
      </c>
      <c r="I60" s="269">
        <v>196000</v>
      </c>
      <c r="J60" s="289">
        <v>43220</v>
      </c>
      <c r="K60" s="306">
        <v>182000</v>
      </c>
      <c r="L60" s="368">
        <v>43234</v>
      </c>
      <c r="M60" s="314">
        <v>260000</v>
      </c>
      <c r="N60" s="289">
        <v>43277</v>
      </c>
      <c r="O60" s="306">
        <v>278000</v>
      </c>
      <c r="P60" s="368">
        <v>43307</v>
      </c>
      <c r="Q60" s="314">
        <v>269000</v>
      </c>
      <c r="R60" s="289">
        <v>43318</v>
      </c>
      <c r="S60" s="274">
        <v>237000</v>
      </c>
      <c r="T60" s="368">
        <v>43347</v>
      </c>
      <c r="U60" s="314">
        <v>279000</v>
      </c>
      <c r="V60" s="289">
        <v>43377</v>
      </c>
      <c r="W60" s="274">
        <v>216000</v>
      </c>
      <c r="X60" s="368">
        <v>43434</v>
      </c>
      <c r="Y60" s="314">
        <v>213000</v>
      </c>
      <c r="Z60" s="289">
        <v>43438</v>
      </c>
    </row>
    <row r="61" spans="1:26" ht="15.75">
      <c r="A61" s="246"/>
      <c r="B61" s="257" t="s">
        <v>5</v>
      </c>
      <c r="C61" s="254">
        <v>452460</v>
      </c>
      <c r="D61" s="280">
        <v>43130</v>
      </c>
      <c r="E61" s="269">
        <v>833080</v>
      </c>
      <c r="F61" s="289">
        <v>43137</v>
      </c>
      <c r="G61" s="254">
        <v>603591</v>
      </c>
      <c r="H61" s="280">
        <v>43160</v>
      </c>
      <c r="I61" s="269">
        <v>513743</v>
      </c>
      <c r="J61" s="289">
        <v>43192</v>
      </c>
      <c r="K61" s="274">
        <v>513743</v>
      </c>
      <c r="L61" s="368">
        <v>43192</v>
      </c>
      <c r="M61" s="269">
        <v>450861</v>
      </c>
      <c r="N61" s="289">
        <v>43276</v>
      </c>
      <c r="O61" s="306">
        <v>400575</v>
      </c>
      <c r="P61" s="368">
        <v>43308</v>
      </c>
      <c r="Q61" s="314">
        <v>421656</v>
      </c>
      <c r="R61" s="289">
        <v>43327</v>
      </c>
      <c r="S61" s="274">
        <v>360476</v>
      </c>
      <c r="T61" s="368">
        <v>43364</v>
      </c>
      <c r="U61" s="314">
        <v>805937</v>
      </c>
      <c r="V61" s="289">
        <v>43384</v>
      </c>
      <c r="W61" s="274">
        <v>473743</v>
      </c>
      <c r="X61" s="368">
        <v>43424</v>
      </c>
      <c r="Y61" s="269">
        <v>695974</v>
      </c>
      <c r="Z61" s="289">
        <v>43454</v>
      </c>
    </row>
    <row r="62" spans="1:14" s="1" customFormat="1" ht="15.75">
      <c r="A62" s="246"/>
      <c r="B62" s="316"/>
      <c r="C62" s="307"/>
      <c r="D62" s="308"/>
      <c r="E62" s="307"/>
      <c r="F62" s="308"/>
      <c r="G62" s="307"/>
      <c r="H62" s="308"/>
      <c r="I62" s="307"/>
      <c r="J62" s="368"/>
      <c r="K62" s="307"/>
      <c r="L62" s="308"/>
      <c r="M62" s="307"/>
      <c r="N62" s="308"/>
    </row>
    <row r="63" spans="1:26" s="1" customFormat="1" ht="15.75">
      <c r="A63" s="246" t="s">
        <v>18</v>
      </c>
      <c r="B63" s="253" t="s">
        <v>44</v>
      </c>
      <c r="C63" s="274">
        <v>36182</v>
      </c>
      <c r="D63" s="368">
        <v>43131</v>
      </c>
      <c r="E63" s="274">
        <v>42878</v>
      </c>
      <c r="F63" s="289">
        <v>43136</v>
      </c>
      <c r="G63" s="274">
        <v>40929</v>
      </c>
      <c r="H63" s="368">
        <v>43160</v>
      </c>
      <c r="I63" s="269">
        <v>43361</v>
      </c>
      <c r="J63" s="289">
        <v>43192</v>
      </c>
      <c r="K63" s="306">
        <v>37372</v>
      </c>
      <c r="L63" s="368">
        <v>43222</v>
      </c>
      <c r="M63" s="314">
        <v>35345</v>
      </c>
      <c r="N63" s="289">
        <v>43259</v>
      </c>
      <c r="O63" s="306">
        <v>36993</v>
      </c>
      <c r="P63" s="368">
        <v>43306</v>
      </c>
      <c r="Q63" s="314">
        <v>30175</v>
      </c>
      <c r="R63" s="289">
        <v>43343</v>
      </c>
      <c r="S63" s="274">
        <v>41505</v>
      </c>
      <c r="T63" s="368">
        <v>43357</v>
      </c>
      <c r="U63" s="314">
        <v>45575</v>
      </c>
      <c r="V63" s="289">
        <v>43391</v>
      </c>
      <c r="W63" s="274">
        <v>42726</v>
      </c>
      <c r="X63" s="368">
        <v>43420</v>
      </c>
      <c r="Y63" s="314">
        <v>36482</v>
      </c>
      <c r="Z63" s="289">
        <v>43455</v>
      </c>
    </row>
    <row r="64" spans="1:26" ht="15">
      <c r="A64" s="263"/>
      <c r="B64" s="253" t="s">
        <v>45</v>
      </c>
      <c r="C64" s="254">
        <v>133342</v>
      </c>
      <c r="D64" s="280">
        <v>43131</v>
      </c>
      <c r="E64" s="269">
        <v>154250</v>
      </c>
      <c r="F64" s="289">
        <v>43136</v>
      </c>
      <c r="G64" s="254">
        <v>134710</v>
      </c>
      <c r="H64" s="280">
        <v>43186</v>
      </c>
      <c r="I64" s="269">
        <v>43200</v>
      </c>
      <c r="J64" s="289">
        <v>43200</v>
      </c>
      <c r="K64" s="306">
        <v>118471</v>
      </c>
      <c r="L64" s="368">
        <v>43235</v>
      </c>
      <c r="M64" s="314">
        <v>134630</v>
      </c>
      <c r="N64" s="289">
        <v>43279</v>
      </c>
      <c r="O64" s="306">
        <v>117980</v>
      </c>
      <c r="P64" s="368">
        <v>43300</v>
      </c>
      <c r="Q64" s="314">
        <v>130061</v>
      </c>
      <c r="R64" s="289">
        <v>43327</v>
      </c>
      <c r="S64" s="274">
        <v>142350</v>
      </c>
      <c r="T64" s="368">
        <v>43355</v>
      </c>
      <c r="U64" s="314">
        <v>163410</v>
      </c>
      <c r="V64" s="289">
        <v>43384</v>
      </c>
      <c r="W64" s="274">
        <v>154350</v>
      </c>
      <c r="X64" s="368">
        <v>43431</v>
      </c>
      <c r="Y64" s="314">
        <v>164820</v>
      </c>
      <c r="Z64" s="289">
        <v>43445</v>
      </c>
    </row>
    <row r="65" spans="1:26" ht="15">
      <c r="A65" s="263"/>
      <c r="B65" s="253" t="s">
        <v>46</v>
      </c>
      <c r="C65" s="254">
        <v>508000</v>
      </c>
      <c r="D65" s="280">
        <v>43116</v>
      </c>
      <c r="E65" s="269">
        <v>531665</v>
      </c>
      <c r="F65" s="289">
        <v>43159</v>
      </c>
      <c r="G65" s="254">
        <v>510001</v>
      </c>
      <c r="H65" s="280">
        <v>43160</v>
      </c>
      <c r="I65" s="269">
        <v>486000</v>
      </c>
      <c r="J65" s="289">
        <v>43196</v>
      </c>
      <c r="K65" s="306">
        <v>482249</v>
      </c>
      <c r="L65" s="368">
        <v>43235</v>
      </c>
      <c r="M65" s="314">
        <v>483614</v>
      </c>
      <c r="N65" s="289">
        <v>43279</v>
      </c>
      <c r="O65" s="306">
        <v>682000</v>
      </c>
      <c r="P65" s="368">
        <v>43284</v>
      </c>
      <c r="Q65" s="314">
        <v>546000</v>
      </c>
      <c r="R65" s="289">
        <v>43343</v>
      </c>
      <c r="S65" s="274">
        <v>523902</v>
      </c>
      <c r="T65" s="368">
        <v>43348</v>
      </c>
      <c r="U65" s="314">
        <v>567436</v>
      </c>
      <c r="V65" s="289">
        <v>43384</v>
      </c>
      <c r="W65" s="274">
        <v>554000</v>
      </c>
      <c r="X65" s="368">
        <v>43430</v>
      </c>
      <c r="Y65" s="314">
        <v>634000</v>
      </c>
      <c r="Z65" s="289">
        <v>43444</v>
      </c>
    </row>
    <row r="66" spans="1:26" ht="15">
      <c r="A66" s="264"/>
      <c r="B66" s="257" t="s">
        <v>5</v>
      </c>
      <c r="C66" s="254">
        <v>37424921</v>
      </c>
      <c r="D66" s="280">
        <v>43130</v>
      </c>
      <c r="E66" s="269">
        <v>110504647</v>
      </c>
      <c r="F66" s="289">
        <v>43140</v>
      </c>
      <c r="G66" s="254">
        <v>72793298</v>
      </c>
      <c r="H66" s="280">
        <v>43160</v>
      </c>
      <c r="I66" s="269">
        <v>57116880</v>
      </c>
      <c r="J66" s="289">
        <v>43192</v>
      </c>
      <c r="K66" s="274">
        <v>41902800</v>
      </c>
      <c r="L66" s="368">
        <v>43223</v>
      </c>
      <c r="M66" s="314">
        <v>41258778</v>
      </c>
      <c r="N66" s="289">
        <v>43276</v>
      </c>
      <c r="O66" s="306">
        <v>32836668</v>
      </c>
      <c r="P66" s="368">
        <v>43308</v>
      </c>
      <c r="Q66" s="314">
        <v>37099580</v>
      </c>
      <c r="R66" s="289">
        <v>43327</v>
      </c>
      <c r="S66" s="274">
        <v>31738548</v>
      </c>
      <c r="T66" s="368">
        <v>43349</v>
      </c>
      <c r="U66" s="314">
        <v>94013540</v>
      </c>
      <c r="V66" s="289">
        <v>43384</v>
      </c>
      <c r="W66" s="274">
        <v>57853132</v>
      </c>
      <c r="X66" s="368">
        <v>43418</v>
      </c>
      <c r="Y66" s="269">
        <v>68755085</v>
      </c>
      <c r="Z66" s="289">
        <v>43454</v>
      </c>
    </row>
    <row r="67" spans="1:14" s="1" customFormat="1" ht="12.75">
      <c r="A67" s="276"/>
      <c r="B67" s="276"/>
      <c r="C67" s="276"/>
      <c r="D67" s="284"/>
      <c r="E67" s="276"/>
      <c r="F67" s="284"/>
      <c r="G67" s="276"/>
      <c r="H67" s="284"/>
      <c r="I67" s="276"/>
      <c r="J67" s="284"/>
      <c r="K67" s="276"/>
      <c r="L67" s="284"/>
      <c r="M67" s="276"/>
      <c r="N67" s="284"/>
    </row>
    <row r="68" spans="1:26" ht="15.75">
      <c r="A68" s="246" t="s">
        <v>19</v>
      </c>
      <c r="B68" s="253" t="s">
        <v>44</v>
      </c>
      <c r="C68" s="254">
        <v>1064454</v>
      </c>
      <c r="D68" s="280">
        <v>43104</v>
      </c>
      <c r="E68" s="269">
        <v>995041</v>
      </c>
      <c r="F68" s="289">
        <v>43153</v>
      </c>
      <c r="G68" s="254">
        <v>1226987</v>
      </c>
      <c r="H68" s="280">
        <v>43186</v>
      </c>
      <c r="I68" s="269">
        <v>1404260</v>
      </c>
      <c r="J68" s="289">
        <v>43203</v>
      </c>
      <c r="K68" s="306">
        <v>1336612</v>
      </c>
      <c r="L68" s="368">
        <v>43222</v>
      </c>
      <c r="M68" s="314">
        <v>1295924</v>
      </c>
      <c r="N68" s="289">
        <v>43259</v>
      </c>
      <c r="O68" s="306">
        <v>1216386</v>
      </c>
      <c r="P68" s="368">
        <v>43283</v>
      </c>
      <c r="Q68" s="314">
        <v>1143384</v>
      </c>
      <c r="R68" s="289">
        <v>43342</v>
      </c>
      <c r="S68" s="274">
        <v>1536709</v>
      </c>
      <c r="T68" s="368">
        <v>43367</v>
      </c>
      <c r="U68" s="314">
        <v>1371559</v>
      </c>
      <c r="V68" s="289">
        <v>43383</v>
      </c>
      <c r="W68" s="274">
        <v>1359575</v>
      </c>
      <c r="X68" s="368">
        <v>43433</v>
      </c>
      <c r="Y68" s="314">
        <v>1462310</v>
      </c>
      <c r="Z68" s="289">
        <v>43465</v>
      </c>
    </row>
    <row r="69" spans="1:26" ht="15">
      <c r="A69" s="263"/>
      <c r="B69" s="253" t="s">
        <v>45</v>
      </c>
      <c r="C69" s="254">
        <v>2547651</v>
      </c>
      <c r="D69" s="280">
        <v>43118</v>
      </c>
      <c r="E69" s="269">
        <v>2146985</v>
      </c>
      <c r="F69" s="289">
        <v>43154</v>
      </c>
      <c r="G69" s="254">
        <v>3034714</v>
      </c>
      <c r="H69" s="280">
        <v>43185</v>
      </c>
      <c r="I69" s="269">
        <v>2632221</v>
      </c>
      <c r="J69" s="289">
        <v>43193</v>
      </c>
      <c r="K69" s="306">
        <v>2621185</v>
      </c>
      <c r="L69" s="368">
        <v>43221</v>
      </c>
      <c r="M69" s="314">
        <v>3312758</v>
      </c>
      <c r="N69" s="289">
        <v>43262</v>
      </c>
      <c r="O69" s="306">
        <v>2659656</v>
      </c>
      <c r="P69" s="368">
        <v>43291</v>
      </c>
      <c r="Q69" s="314">
        <v>2342189</v>
      </c>
      <c r="R69" s="289">
        <v>43334</v>
      </c>
      <c r="S69" s="274">
        <v>2458095</v>
      </c>
      <c r="T69" s="368">
        <v>43349</v>
      </c>
      <c r="U69" s="314">
        <v>2873644</v>
      </c>
      <c r="V69" s="289">
        <v>43375</v>
      </c>
      <c r="W69" s="274">
        <v>2191260</v>
      </c>
      <c r="X69" s="368">
        <v>43416</v>
      </c>
      <c r="Y69" s="314">
        <v>2481831</v>
      </c>
      <c r="Z69" s="289">
        <v>43440</v>
      </c>
    </row>
    <row r="70" spans="1:26" ht="15">
      <c r="A70" s="263"/>
      <c r="B70" s="253" t="s">
        <v>46</v>
      </c>
      <c r="C70" s="254">
        <v>6597838</v>
      </c>
      <c r="D70" s="280">
        <v>43122</v>
      </c>
      <c r="E70" s="269">
        <v>6539109</v>
      </c>
      <c r="F70" s="289">
        <v>43137</v>
      </c>
      <c r="G70" s="254">
        <v>6967805</v>
      </c>
      <c r="H70" s="280">
        <v>43185</v>
      </c>
      <c r="I70" s="269">
        <v>6584404</v>
      </c>
      <c r="J70" s="289">
        <v>43203</v>
      </c>
      <c r="K70" s="306">
        <v>6541935</v>
      </c>
      <c r="L70" s="368">
        <v>43238</v>
      </c>
      <c r="M70" s="314">
        <v>6763449</v>
      </c>
      <c r="N70" s="289">
        <v>43264</v>
      </c>
      <c r="O70" s="306">
        <v>6723293</v>
      </c>
      <c r="P70" s="368">
        <v>43308</v>
      </c>
      <c r="Q70" s="314">
        <v>6732164</v>
      </c>
      <c r="R70" s="289">
        <v>43339</v>
      </c>
      <c r="S70" s="274">
        <v>6823473</v>
      </c>
      <c r="T70" s="368">
        <v>43357</v>
      </c>
      <c r="U70" s="314">
        <v>7465971</v>
      </c>
      <c r="V70" s="289">
        <v>43375</v>
      </c>
      <c r="W70" s="274">
        <v>6528055</v>
      </c>
      <c r="X70" s="368">
        <v>43409</v>
      </c>
      <c r="Y70" s="314">
        <v>6517905</v>
      </c>
      <c r="Z70" s="289">
        <v>43444</v>
      </c>
    </row>
    <row r="71" spans="1:26" ht="15">
      <c r="A71" s="264"/>
      <c r="B71" s="257" t="s">
        <v>5</v>
      </c>
      <c r="C71" s="254">
        <v>1157011926</v>
      </c>
      <c r="D71" s="280">
        <v>43124</v>
      </c>
      <c r="E71" s="269">
        <v>1772115440</v>
      </c>
      <c r="F71" s="289">
        <v>43140</v>
      </c>
      <c r="G71" s="254">
        <v>1635540632</v>
      </c>
      <c r="H71" s="280">
        <v>43160</v>
      </c>
      <c r="I71" s="269">
        <v>1729467470</v>
      </c>
      <c r="J71" s="289">
        <v>43192</v>
      </c>
      <c r="K71" s="274">
        <v>1599021314</v>
      </c>
      <c r="L71" s="368">
        <v>43223</v>
      </c>
      <c r="M71" s="314">
        <v>1461457634</v>
      </c>
      <c r="N71" s="289">
        <v>43276</v>
      </c>
      <c r="O71" s="306">
        <v>1299069556</v>
      </c>
      <c r="P71" s="368">
        <v>43308</v>
      </c>
      <c r="Q71" s="314">
        <v>1330600070</v>
      </c>
      <c r="R71" s="289">
        <v>43327</v>
      </c>
      <c r="S71" s="274">
        <v>1444601408</v>
      </c>
      <c r="T71" s="368">
        <v>43349</v>
      </c>
      <c r="U71" s="314">
        <v>2173298734</v>
      </c>
      <c r="V71" s="289">
        <v>43384</v>
      </c>
      <c r="W71" s="274">
        <v>1978163888</v>
      </c>
      <c r="X71" s="368">
        <v>43424</v>
      </c>
      <c r="Y71" s="269">
        <v>2090453952</v>
      </c>
      <c r="Z71" s="289">
        <v>43444</v>
      </c>
    </row>
    <row r="72" spans="1:14" s="1" customFormat="1" ht="12.75">
      <c r="A72" s="276"/>
      <c r="B72" s="276"/>
      <c r="C72" s="276"/>
      <c r="D72" s="284"/>
      <c r="E72" s="276"/>
      <c r="F72" s="284"/>
      <c r="G72" s="276"/>
      <c r="H72" s="284"/>
      <c r="I72" s="276"/>
      <c r="J72" s="284"/>
      <c r="K72" s="276"/>
      <c r="L72" s="284"/>
      <c r="M72" s="276"/>
      <c r="N72" s="284"/>
    </row>
    <row r="73" spans="1:26" ht="15.75">
      <c r="A73" s="246" t="s">
        <v>20</v>
      </c>
      <c r="B73" s="253" t="s">
        <v>44</v>
      </c>
      <c r="C73" s="254">
        <v>624851</v>
      </c>
      <c r="D73" s="280">
        <v>43112</v>
      </c>
      <c r="E73" s="269">
        <v>647061</v>
      </c>
      <c r="F73" s="289">
        <v>43154</v>
      </c>
      <c r="G73" s="254">
        <v>648029</v>
      </c>
      <c r="H73" s="280">
        <v>43167</v>
      </c>
      <c r="I73" s="269">
        <v>618027</v>
      </c>
      <c r="J73" s="289">
        <v>43220</v>
      </c>
      <c r="K73" s="306">
        <v>666796</v>
      </c>
      <c r="L73" s="368">
        <v>43231</v>
      </c>
      <c r="M73" s="314">
        <v>642502</v>
      </c>
      <c r="N73" s="289">
        <v>43259</v>
      </c>
      <c r="O73" s="306">
        <v>635606</v>
      </c>
      <c r="P73" s="368">
        <v>43286</v>
      </c>
      <c r="Q73" s="314">
        <v>652299</v>
      </c>
      <c r="R73" s="289">
        <v>43315</v>
      </c>
      <c r="S73" s="274">
        <v>630465</v>
      </c>
      <c r="T73" s="368">
        <v>43360</v>
      </c>
      <c r="U73" s="314">
        <v>677931</v>
      </c>
      <c r="V73" s="289">
        <v>43384</v>
      </c>
      <c r="W73" s="274">
        <v>691520</v>
      </c>
      <c r="X73" s="368">
        <v>43406</v>
      </c>
      <c r="Y73" s="314">
        <v>674359</v>
      </c>
      <c r="Z73" s="289">
        <v>43441</v>
      </c>
    </row>
    <row r="74" spans="1:26" ht="15">
      <c r="A74" s="263"/>
      <c r="B74" s="253" t="s">
        <v>45</v>
      </c>
      <c r="C74" s="254">
        <v>1437152</v>
      </c>
      <c r="D74" s="280">
        <v>43111</v>
      </c>
      <c r="E74" s="269">
        <v>1860570</v>
      </c>
      <c r="F74" s="289">
        <v>43157</v>
      </c>
      <c r="G74" s="254">
        <v>1939144</v>
      </c>
      <c r="H74" s="280">
        <v>43167</v>
      </c>
      <c r="I74" s="269">
        <v>2103100</v>
      </c>
      <c r="J74" s="289">
        <v>43199</v>
      </c>
      <c r="K74" s="306">
        <v>1849500</v>
      </c>
      <c r="L74" s="368">
        <v>43238</v>
      </c>
      <c r="M74" s="314">
        <v>2806493</v>
      </c>
      <c r="N74" s="289">
        <v>43262</v>
      </c>
      <c r="O74" s="306">
        <v>1398663</v>
      </c>
      <c r="P74" s="368">
        <v>43286</v>
      </c>
      <c r="Q74" s="314">
        <v>1644460</v>
      </c>
      <c r="R74" s="289">
        <v>43333</v>
      </c>
      <c r="S74" s="274">
        <v>1400331</v>
      </c>
      <c r="T74" s="368">
        <v>43360</v>
      </c>
      <c r="U74" s="314">
        <v>2042640</v>
      </c>
      <c r="V74" s="289">
        <v>43404</v>
      </c>
      <c r="W74" s="274">
        <v>1829357</v>
      </c>
      <c r="X74" s="368">
        <v>43409</v>
      </c>
      <c r="Y74" s="314">
        <v>1327344</v>
      </c>
      <c r="Z74" s="289">
        <v>43441</v>
      </c>
    </row>
    <row r="75" spans="1:26" ht="15">
      <c r="A75" s="263"/>
      <c r="B75" s="253" t="s">
        <v>46</v>
      </c>
      <c r="C75" s="254">
        <v>3240677</v>
      </c>
      <c r="D75" s="280">
        <v>43122</v>
      </c>
      <c r="E75" s="269">
        <v>5614000</v>
      </c>
      <c r="F75" s="289">
        <v>43157</v>
      </c>
      <c r="G75" s="254">
        <v>3604000</v>
      </c>
      <c r="H75" s="280">
        <v>43173</v>
      </c>
      <c r="I75" s="269">
        <v>5399925</v>
      </c>
      <c r="J75" s="289">
        <v>43217</v>
      </c>
      <c r="K75" s="306">
        <v>5628582</v>
      </c>
      <c r="L75" s="368">
        <v>43238</v>
      </c>
      <c r="M75" s="314">
        <v>5426148</v>
      </c>
      <c r="N75" s="289">
        <v>43262</v>
      </c>
      <c r="O75" s="306">
        <v>4913523</v>
      </c>
      <c r="P75" s="368">
        <v>43286</v>
      </c>
      <c r="Q75" s="314">
        <v>4337770</v>
      </c>
      <c r="R75" s="289">
        <v>43325</v>
      </c>
      <c r="S75" s="274">
        <v>3487000</v>
      </c>
      <c r="T75" s="368">
        <v>43354</v>
      </c>
      <c r="U75" s="314">
        <v>3739814</v>
      </c>
      <c r="V75" s="289">
        <v>43375</v>
      </c>
      <c r="W75" s="274">
        <v>3312826</v>
      </c>
      <c r="X75" s="368">
        <v>43423</v>
      </c>
      <c r="Y75" s="314">
        <v>3268170</v>
      </c>
      <c r="Z75" s="289">
        <v>43444</v>
      </c>
    </row>
    <row r="76" spans="1:26" ht="15">
      <c r="A76" s="264"/>
      <c r="B76" s="257" t="s">
        <v>5</v>
      </c>
      <c r="C76" s="254">
        <v>1488724</v>
      </c>
      <c r="D76" s="280">
        <v>43112</v>
      </c>
      <c r="E76" s="269">
        <v>1510632</v>
      </c>
      <c r="F76" s="289">
        <v>43136</v>
      </c>
      <c r="G76" s="254">
        <v>1545428</v>
      </c>
      <c r="H76" s="280">
        <v>43167</v>
      </c>
      <c r="I76" s="269">
        <v>1514389</v>
      </c>
      <c r="J76" s="289">
        <v>43209</v>
      </c>
      <c r="K76" s="274">
        <v>1588192</v>
      </c>
      <c r="L76" s="368">
        <v>43223</v>
      </c>
      <c r="M76" s="314">
        <v>1525409</v>
      </c>
      <c r="N76" s="289">
        <v>43259</v>
      </c>
      <c r="O76" s="306">
        <v>1534027</v>
      </c>
      <c r="P76" s="368">
        <v>43286</v>
      </c>
      <c r="Q76" s="314">
        <v>1563819</v>
      </c>
      <c r="R76" s="289">
        <v>43315</v>
      </c>
      <c r="S76" s="274">
        <v>1510568</v>
      </c>
      <c r="T76" s="368">
        <v>43360</v>
      </c>
      <c r="U76" s="314">
        <v>1710077</v>
      </c>
      <c r="V76" s="289">
        <v>43384</v>
      </c>
      <c r="W76" s="274">
        <v>1650283</v>
      </c>
      <c r="X76" s="368">
        <v>43406</v>
      </c>
      <c r="Y76" s="269">
        <v>1564671</v>
      </c>
      <c r="Z76" s="289">
        <v>43441</v>
      </c>
    </row>
    <row r="77" spans="1:14" s="1" customFormat="1" ht="12.75">
      <c r="A77" s="276"/>
      <c r="B77" s="276"/>
      <c r="C77" s="276"/>
      <c r="D77" s="284"/>
      <c r="E77" s="276"/>
      <c r="F77" s="284"/>
      <c r="G77" s="276"/>
      <c r="H77" s="284"/>
      <c r="I77" s="276"/>
      <c r="J77" s="284"/>
      <c r="K77" s="276"/>
      <c r="L77" s="284"/>
      <c r="M77" s="276"/>
      <c r="N77" s="284"/>
    </row>
    <row r="78" spans="1:26" ht="15.75">
      <c r="A78" s="246" t="s">
        <v>21</v>
      </c>
      <c r="B78" s="253" t="s">
        <v>44</v>
      </c>
      <c r="C78" s="254">
        <v>1744778</v>
      </c>
      <c r="D78" s="280">
        <v>43124</v>
      </c>
      <c r="E78" s="269">
        <v>2002981</v>
      </c>
      <c r="F78" s="289">
        <v>43159</v>
      </c>
      <c r="G78" s="254">
        <v>2229256</v>
      </c>
      <c r="H78" s="280">
        <v>1226987</v>
      </c>
      <c r="I78" s="269">
        <v>2397651</v>
      </c>
      <c r="J78" s="289">
        <v>43192</v>
      </c>
      <c r="K78" s="306">
        <v>2316127</v>
      </c>
      <c r="L78" s="368">
        <v>43222</v>
      </c>
      <c r="M78" s="314">
        <v>2316127</v>
      </c>
      <c r="N78" s="289">
        <v>43259</v>
      </c>
      <c r="O78" s="306">
        <v>2245075</v>
      </c>
      <c r="P78" s="368">
        <v>43306</v>
      </c>
      <c r="Q78" s="314">
        <v>2307325</v>
      </c>
      <c r="R78" s="289">
        <v>43342</v>
      </c>
      <c r="S78" s="274">
        <v>2492574</v>
      </c>
      <c r="T78" s="368">
        <v>43367</v>
      </c>
      <c r="U78" s="314">
        <v>2476937</v>
      </c>
      <c r="V78" s="289">
        <v>43388</v>
      </c>
      <c r="W78" s="274">
        <v>2433139</v>
      </c>
      <c r="X78" s="368">
        <v>43420</v>
      </c>
      <c r="Y78" s="314">
        <v>2236334</v>
      </c>
      <c r="Z78" s="289">
        <v>43465</v>
      </c>
    </row>
    <row r="79" spans="1:26" ht="15">
      <c r="A79" s="263"/>
      <c r="B79" s="253" t="s">
        <v>45</v>
      </c>
      <c r="C79" s="254">
        <v>3757490</v>
      </c>
      <c r="D79" s="280">
        <v>43111</v>
      </c>
      <c r="E79" s="269">
        <v>3828600</v>
      </c>
      <c r="F79" s="289">
        <v>43136</v>
      </c>
      <c r="G79" s="254">
        <v>6206693</v>
      </c>
      <c r="H79" s="280">
        <v>43185</v>
      </c>
      <c r="I79" s="269">
        <v>6314111</v>
      </c>
      <c r="J79" s="289">
        <v>43203</v>
      </c>
      <c r="K79" s="306">
        <v>5948116</v>
      </c>
      <c r="L79" s="368">
        <v>43251</v>
      </c>
      <c r="M79" s="314">
        <v>5181103</v>
      </c>
      <c r="N79" s="289">
        <v>43279</v>
      </c>
      <c r="O79" s="306">
        <v>4565090</v>
      </c>
      <c r="P79" s="368">
        <v>43306</v>
      </c>
      <c r="Q79" s="314">
        <v>5030279</v>
      </c>
      <c r="R79" s="289">
        <v>43322</v>
      </c>
      <c r="S79" s="274">
        <v>5318148</v>
      </c>
      <c r="T79" s="368">
        <v>43355</v>
      </c>
      <c r="U79" s="314">
        <v>6048283</v>
      </c>
      <c r="V79" s="289">
        <v>43384</v>
      </c>
      <c r="W79" s="274">
        <v>5463070</v>
      </c>
      <c r="X79" s="368">
        <v>43418</v>
      </c>
      <c r="Y79" s="314">
        <v>4997426</v>
      </c>
      <c r="Z79" s="289">
        <v>43437</v>
      </c>
    </row>
    <row r="80" spans="1:26" ht="15">
      <c r="A80" s="263"/>
      <c r="B80" s="253" t="s">
        <v>46</v>
      </c>
      <c r="C80" s="254">
        <v>9617969</v>
      </c>
      <c r="D80" s="280">
        <v>43103</v>
      </c>
      <c r="E80" s="269">
        <v>6054020</v>
      </c>
      <c r="F80" s="289">
        <v>43157</v>
      </c>
      <c r="G80" s="254">
        <v>10587354</v>
      </c>
      <c r="H80" s="280">
        <v>43165</v>
      </c>
      <c r="I80" s="269">
        <v>9090274</v>
      </c>
      <c r="J80" s="289">
        <v>43200</v>
      </c>
      <c r="K80" s="306">
        <v>10087992</v>
      </c>
      <c r="L80" s="368">
        <v>43242</v>
      </c>
      <c r="M80" s="314">
        <v>12556188</v>
      </c>
      <c r="N80" s="289">
        <v>43279</v>
      </c>
      <c r="O80" s="306">
        <v>9743758</v>
      </c>
      <c r="P80" s="368">
        <v>43307</v>
      </c>
      <c r="Q80" s="314">
        <v>11550213</v>
      </c>
      <c r="R80" s="289">
        <v>43342</v>
      </c>
      <c r="S80" s="274">
        <v>9806325</v>
      </c>
      <c r="T80" s="368">
        <v>43349</v>
      </c>
      <c r="U80" s="314">
        <v>10518812</v>
      </c>
      <c r="V80" s="289">
        <v>43377</v>
      </c>
      <c r="W80" s="274">
        <v>8634845</v>
      </c>
      <c r="X80" s="368">
        <v>43417</v>
      </c>
      <c r="Y80" s="314">
        <v>9787239</v>
      </c>
      <c r="Z80" s="289">
        <v>43437</v>
      </c>
    </row>
    <row r="81" spans="1:26" ht="15">
      <c r="A81" s="264"/>
      <c r="B81" s="257" t="s">
        <v>5</v>
      </c>
      <c r="C81" s="254">
        <v>1813844961</v>
      </c>
      <c r="D81" s="280">
        <v>43124</v>
      </c>
      <c r="E81" s="269">
        <v>2876599268</v>
      </c>
      <c r="F81" s="289">
        <v>43140</v>
      </c>
      <c r="G81" s="254">
        <v>2460305711</v>
      </c>
      <c r="H81" s="280">
        <v>43187</v>
      </c>
      <c r="I81" s="269">
        <v>2731615714</v>
      </c>
      <c r="J81" s="289">
        <v>43193</v>
      </c>
      <c r="K81" s="274">
        <v>2245667828</v>
      </c>
      <c r="L81" s="368">
        <v>43223</v>
      </c>
      <c r="M81" s="314">
        <v>2052154175</v>
      </c>
      <c r="N81" s="289">
        <v>43276</v>
      </c>
      <c r="O81" s="306">
        <v>1892498228</v>
      </c>
      <c r="P81" s="368">
        <v>43308</v>
      </c>
      <c r="Q81" s="314">
        <v>1922473142</v>
      </c>
      <c r="R81" s="289">
        <v>43327</v>
      </c>
      <c r="S81" s="274">
        <v>2074087635</v>
      </c>
      <c r="T81" s="368">
        <v>43349</v>
      </c>
      <c r="U81" s="314">
        <v>3636731454</v>
      </c>
      <c r="V81" s="289">
        <v>43384</v>
      </c>
      <c r="W81" s="274">
        <v>2814576731</v>
      </c>
      <c r="X81" s="368">
        <v>43424</v>
      </c>
      <c r="Y81" s="269">
        <v>3182162017</v>
      </c>
      <c r="Z81" s="289">
        <v>43462</v>
      </c>
    </row>
    <row r="82" spans="1:14" s="1" customFormat="1" ht="12.75">
      <c r="A82" s="276"/>
      <c r="B82" s="276"/>
      <c r="C82" s="276"/>
      <c r="D82" s="284"/>
      <c r="E82" s="276"/>
      <c r="F82" s="284"/>
      <c r="G82" s="276"/>
      <c r="H82" s="284"/>
      <c r="I82" s="276"/>
      <c r="J82" s="284"/>
      <c r="K82" s="276"/>
      <c r="L82" s="284"/>
      <c r="M82" s="276"/>
      <c r="N82" s="284"/>
    </row>
    <row r="83" spans="1:26" ht="15.75">
      <c r="A83" s="246" t="s">
        <v>22</v>
      </c>
      <c r="B83" s="253" t="s">
        <v>44</v>
      </c>
      <c r="C83" s="254">
        <v>827333</v>
      </c>
      <c r="D83" s="280">
        <v>43116</v>
      </c>
      <c r="E83" s="269">
        <v>829389</v>
      </c>
      <c r="F83" s="289">
        <v>43136</v>
      </c>
      <c r="G83" s="254">
        <v>829961</v>
      </c>
      <c r="H83" s="280">
        <v>43171</v>
      </c>
      <c r="I83" s="269">
        <v>890817</v>
      </c>
      <c r="J83" s="289">
        <v>43203</v>
      </c>
      <c r="K83" s="306">
        <v>819020</v>
      </c>
      <c r="L83" s="368">
        <v>43230</v>
      </c>
      <c r="M83" s="314">
        <v>813972</v>
      </c>
      <c r="N83" s="289">
        <v>43252</v>
      </c>
      <c r="O83" s="306">
        <v>845277</v>
      </c>
      <c r="P83" s="368">
        <v>43286</v>
      </c>
      <c r="Q83" s="314">
        <v>843035</v>
      </c>
      <c r="R83" s="289">
        <v>43314</v>
      </c>
      <c r="S83" s="274">
        <v>825817</v>
      </c>
      <c r="T83" s="368">
        <v>43356</v>
      </c>
      <c r="U83" s="314">
        <v>840649</v>
      </c>
      <c r="V83" s="289">
        <v>43381</v>
      </c>
      <c r="W83" s="274">
        <v>843118</v>
      </c>
      <c r="X83" s="368">
        <v>43406</v>
      </c>
      <c r="Y83" s="314">
        <v>840583</v>
      </c>
      <c r="Z83" s="289">
        <v>43465</v>
      </c>
    </row>
    <row r="84" spans="1:26" ht="15">
      <c r="A84" s="263"/>
      <c r="B84" s="253" t="s">
        <v>45</v>
      </c>
      <c r="C84" s="254">
        <v>2082332</v>
      </c>
      <c r="D84" s="280">
        <v>43108</v>
      </c>
      <c r="E84" s="269">
        <v>1541160</v>
      </c>
      <c r="F84" s="289">
        <v>43143</v>
      </c>
      <c r="G84" s="254">
        <v>1572580</v>
      </c>
      <c r="H84" s="280">
        <v>43171</v>
      </c>
      <c r="I84" s="269">
        <v>1622548</v>
      </c>
      <c r="J84" s="289">
        <v>43203</v>
      </c>
      <c r="K84" s="306">
        <v>1868418</v>
      </c>
      <c r="L84" s="368">
        <v>43221</v>
      </c>
      <c r="M84" s="314">
        <v>1644610</v>
      </c>
      <c r="N84" s="289">
        <v>43255</v>
      </c>
      <c r="O84" s="306">
        <v>1061770</v>
      </c>
      <c r="P84" s="368">
        <v>43290</v>
      </c>
      <c r="Q84" s="314">
        <v>1234480</v>
      </c>
      <c r="R84" s="289">
        <v>43318</v>
      </c>
      <c r="S84" s="274">
        <v>1637331</v>
      </c>
      <c r="T84" s="368">
        <v>43353</v>
      </c>
      <c r="U84" s="314">
        <v>1273315</v>
      </c>
      <c r="V84" s="289">
        <v>43403</v>
      </c>
      <c r="W84" s="274">
        <v>1441066</v>
      </c>
      <c r="X84" s="368">
        <v>43423</v>
      </c>
      <c r="Y84" s="314">
        <v>1285053</v>
      </c>
      <c r="Z84" s="289">
        <v>43445</v>
      </c>
    </row>
    <row r="85" spans="1:26" ht="15">
      <c r="A85" s="263"/>
      <c r="B85" s="253" t="s">
        <v>46</v>
      </c>
      <c r="C85" s="254">
        <v>3600826</v>
      </c>
      <c r="D85" s="280">
        <v>43108</v>
      </c>
      <c r="E85" s="269">
        <v>3611718</v>
      </c>
      <c r="F85" s="289">
        <v>43143</v>
      </c>
      <c r="G85" s="254">
        <v>3605444</v>
      </c>
      <c r="H85" s="280">
        <v>43171</v>
      </c>
      <c r="I85" s="269">
        <v>2979000</v>
      </c>
      <c r="J85" s="289">
        <v>43199</v>
      </c>
      <c r="K85" s="306">
        <v>3301099</v>
      </c>
      <c r="L85" s="368">
        <v>43242</v>
      </c>
      <c r="M85" s="314">
        <v>3562000</v>
      </c>
      <c r="N85" s="289">
        <v>43255</v>
      </c>
      <c r="O85" s="306">
        <v>2295924</v>
      </c>
      <c r="P85" s="368">
        <v>43290</v>
      </c>
      <c r="Q85" s="314">
        <v>2207000</v>
      </c>
      <c r="R85" s="289">
        <v>43318</v>
      </c>
      <c r="S85" s="274">
        <v>3522464</v>
      </c>
      <c r="T85" s="368">
        <v>43360</v>
      </c>
      <c r="U85" s="314">
        <v>3259958</v>
      </c>
      <c r="V85" s="289">
        <v>43388</v>
      </c>
      <c r="W85" s="274">
        <v>3075351</v>
      </c>
      <c r="X85" s="368">
        <v>43423</v>
      </c>
      <c r="Y85" s="314">
        <v>3084964</v>
      </c>
      <c r="Z85" s="289">
        <v>43445</v>
      </c>
    </row>
    <row r="86" spans="1:26" ht="15">
      <c r="A86" s="264"/>
      <c r="B86" s="257" t="s">
        <v>5</v>
      </c>
      <c r="C86" s="254">
        <v>1002550699</v>
      </c>
      <c r="D86" s="280">
        <v>43116</v>
      </c>
      <c r="E86" s="269">
        <v>1427979028</v>
      </c>
      <c r="F86" s="289">
        <v>43136</v>
      </c>
      <c r="G86" s="254">
        <v>1288522662</v>
      </c>
      <c r="H86" s="280">
        <v>43187</v>
      </c>
      <c r="I86" s="269">
        <v>1370840784</v>
      </c>
      <c r="J86" s="289">
        <v>43214</v>
      </c>
      <c r="K86" s="274">
        <v>1376633475</v>
      </c>
      <c r="L86" s="368">
        <v>43223</v>
      </c>
      <c r="M86" s="314">
        <v>1184539620</v>
      </c>
      <c r="N86" s="289">
        <v>43276</v>
      </c>
      <c r="O86" s="306">
        <v>1072898462</v>
      </c>
      <c r="P86" s="368">
        <v>43305</v>
      </c>
      <c r="Q86" s="314">
        <v>1145371083</v>
      </c>
      <c r="R86" s="289">
        <v>43327</v>
      </c>
      <c r="S86" s="274">
        <v>1153387420</v>
      </c>
      <c r="T86" s="368">
        <v>43349</v>
      </c>
      <c r="U86" s="314">
        <v>1729319962</v>
      </c>
      <c r="V86" s="289">
        <v>43384</v>
      </c>
      <c r="W86" s="274">
        <v>1455899022</v>
      </c>
      <c r="X86" s="368">
        <v>43424</v>
      </c>
      <c r="Y86" s="269">
        <v>1547636626</v>
      </c>
      <c r="Z86" s="289">
        <v>43441</v>
      </c>
    </row>
    <row r="87" spans="1:14" s="1" customFormat="1" ht="12.75">
      <c r="A87" s="276"/>
      <c r="B87" s="276"/>
      <c r="C87" s="276"/>
      <c r="D87" s="284"/>
      <c r="E87" s="276"/>
      <c r="F87" s="284"/>
      <c r="G87" s="276"/>
      <c r="H87" s="284"/>
      <c r="I87" s="276"/>
      <c r="J87" s="284"/>
      <c r="K87" s="276"/>
      <c r="L87" s="284"/>
      <c r="M87" s="276"/>
      <c r="N87" s="284"/>
    </row>
    <row r="88" spans="1:26" ht="15.75">
      <c r="A88" s="246" t="s">
        <v>23</v>
      </c>
      <c r="B88" s="253" t="s">
        <v>44</v>
      </c>
      <c r="C88" s="254">
        <v>960359</v>
      </c>
      <c r="D88" s="280">
        <v>43104</v>
      </c>
      <c r="E88" s="269">
        <v>830014</v>
      </c>
      <c r="F88" s="289">
        <v>43133</v>
      </c>
      <c r="G88" s="254">
        <v>860190</v>
      </c>
      <c r="H88" s="280">
        <v>43172</v>
      </c>
      <c r="I88" s="269">
        <v>873861</v>
      </c>
      <c r="J88" s="289">
        <v>43203</v>
      </c>
      <c r="K88" s="306">
        <v>853232</v>
      </c>
      <c r="L88" s="368">
        <v>43235</v>
      </c>
      <c r="M88" s="314">
        <v>821304</v>
      </c>
      <c r="N88" s="289">
        <v>43276</v>
      </c>
      <c r="O88" s="306">
        <v>878533</v>
      </c>
      <c r="P88" s="368">
        <v>43311</v>
      </c>
      <c r="Q88" s="314">
        <v>1069235</v>
      </c>
      <c r="R88" s="289">
        <v>43341</v>
      </c>
      <c r="S88" s="274">
        <v>1201019</v>
      </c>
      <c r="T88" s="368">
        <v>43355</v>
      </c>
      <c r="U88" s="314">
        <v>1135357</v>
      </c>
      <c r="V88" s="289">
        <v>43391</v>
      </c>
      <c r="W88" s="274">
        <v>1099262</v>
      </c>
      <c r="X88" s="368">
        <v>43431</v>
      </c>
      <c r="Y88" s="314">
        <v>1309740</v>
      </c>
      <c r="Z88" s="289">
        <v>43437</v>
      </c>
    </row>
    <row r="89" spans="1:26" ht="15">
      <c r="A89" s="263"/>
      <c r="B89" s="253" t="s">
        <v>45</v>
      </c>
      <c r="C89" s="254">
        <v>3339231</v>
      </c>
      <c r="D89" s="280">
        <v>43109</v>
      </c>
      <c r="E89" s="269">
        <v>3199355</v>
      </c>
      <c r="F89" s="289">
        <v>43159</v>
      </c>
      <c r="G89" s="254">
        <v>3172400</v>
      </c>
      <c r="H89" s="280">
        <v>43164</v>
      </c>
      <c r="I89" s="269">
        <v>3594710</v>
      </c>
      <c r="J89" s="289">
        <v>43202</v>
      </c>
      <c r="K89" s="306">
        <v>3094290</v>
      </c>
      <c r="L89" s="368">
        <v>43221</v>
      </c>
      <c r="M89" s="314">
        <v>2867664</v>
      </c>
      <c r="N89" s="289">
        <v>43255</v>
      </c>
      <c r="O89" s="306">
        <v>3167470</v>
      </c>
      <c r="P89" s="368">
        <v>43290</v>
      </c>
      <c r="Q89" s="314">
        <v>2737048</v>
      </c>
      <c r="R89" s="289">
        <v>43314</v>
      </c>
      <c r="S89" s="274">
        <v>3224210</v>
      </c>
      <c r="T89" s="368">
        <v>43353</v>
      </c>
      <c r="U89" s="314">
        <v>3499983</v>
      </c>
      <c r="V89" s="289">
        <v>43402</v>
      </c>
      <c r="W89" s="274">
        <v>3136890</v>
      </c>
      <c r="X89" s="368">
        <v>43409</v>
      </c>
      <c r="Y89" s="314">
        <v>3008000</v>
      </c>
      <c r="Z89" s="289">
        <v>43437</v>
      </c>
    </row>
    <row r="90" spans="1:26" ht="15">
      <c r="A90" s="263"/>
      <c r="B90" s="253" t="s">
        <v>46</v>
      </c>
      <c r="C90" s="254">
        <v>5252000</v>
      </c>
      <c r="D90" s="280">
        <v>43108</v>
      </c>
      <c r="E90" s="269">
        <v>5457880</v>
      </c>
      <c r="F90" s="289">
        <v>43143</v>
      </c>
      <c r="G90" s="254">
        <v>5373000</v>
      </c>
      <c r="H90" s="280">
        <v>43167</v>
      </c>
      <c r="I90" s="269">
        <v>5821894</v>
      </c>
      <c r="J90" s="289">
        <v>43203</v>
      </c>
      <c r="K90" s="306">
        <v>5870000</v>
      </c>
      <c r="L90" s="368">
        <v>43227</v>
      </c>
      <c r="M90" s="314">
        <v>5607000</v>
      </c>
      <c r="N90" s="289">
        <v>43255</v>
      </c>
      <c r="O90" s="306">
        <v>5301788</v>
      </c>
      <c r="P90" s="368">
        <v>43290</v>
      </c>
      <c r="Q90" s="314">
        <v>5185000</v>
      </c>
      <c r="R90" s="289">
        <v>43327</v>
      </c>
      <c r="S90" s="274">
        <v>6319000</v>
      </c>
      <c r="T90" s="368">
        <v>43353</v>
      </c>
      <c r="U90" s="314">
        <v>5909775</v>
      </c>
      <c r="V90" s="289">
        <v>43402</v>
      </c>
      <c r="W90" s="274">
        <v>6007000</v>
      </c>
      <c r="X90" s="368">
        <v>43409</v>
      </c>
      <c r="Y90" s="314">
        <v>5579777</v>
      </c>
      <c r="Z90" s="289">
        <v>43440</v>
      </c>
    </row>
    <row r="91" spans="1:26" ht="15">
      <c r="A91" s="264"/>
      <c r="B91" s="257" t="s">
        <v>5</v>
      </c>
      <c r="C91" s="254">
        <v>888128458</v>
      </c>
      <c r="D91" s="280">
        <v>43124</v>
      </c>
      <c r="E91" s="269">
        <v>1206458353</v>
      </c>
      <c r="F91" s="289">
        <v>43136</v>
      </c>
      <c r="G91" s="254">
        <v>1122072240</v>
      </c>
      <c r="H91" s="280">
        <v>43160</v>
      </c>
      <c r="I91" s="269">
        <v>1226120204</v>
      </c>
      <c r="J91" s="289">
        <v>43214</v>
      </c>
      <c r="K91" s="274">
        <v>1240198665</v>
      </c>
      <c r="L91" s="368">
        <v>43223</v>
      </c>
      <c r="M91" s="314">
        <v>1037872680</v>
      </c>
      <c r="N91" s="289">
        <v>43276</v>
      </c>
      <c r="O91" s="306">
        <v>940514242</v>
      </c>
      <c r="P91" s="368">
        <v>43305</v>
      </c>
      <c r="Q91" s="314">
        <v>1002618441</v>
      </c>
      <c r="R91" s="289">
        <v>43327</v>
      </c>
      <c r="S91" s="274">
        <v>1016923100</v>
      </c>
      <c r="T91" s="368">
        <v>43349</v>
      </c>
      <c r="U91" s="314">
        <v>1497765072</v>
      </c>
      <c r="V91" s="289">
        <v>43384</v>
      </c>
      <c r="W91" s="274">
        <v>1312741272</v>
      </c>
      <c r="X91" s="368">
        <v>43424</v>
      </c>
      <c r="Y91" s="269">
        <v>1381084371</v>
      </c>
      <c r="Z91" s="289">
        <v>43441</v>
      </c>
    </row>
    <row r="92" spans="1:14" s="1" customFormat="1" ht="12.75">
      <c r="A92" s="276"/>
      <c r="B92" s="276"/>
      <c r="C92" s="276"/>
      <c r="D92" s="284"/>
      <c r="E92" s="276"/>
      <c r="F92" s="284"/>
      <c r="G92" s="276"/>
      <c r="H92" s="284"/>
      <c r="I92" s="276"/>
      <c r="J92" s="284"/>
      <c r="K92" s="276"/>
      <c r="L92" s="284"/>
      <c r="M92" s="276"/>
      <c r="N92" s="284"/>
    </row>
    <row r="93" spans="1:26" ht="15.75">
      <c r="A93" s="246" t="s">
        <v>24</v>
      </c>
      <c r="B93" s="253" t="s">
        <v>44</v>
      </c>
      <c r="C93" s="254">
        <v>559632</v>
      </c>
      <c r="D93" s="280">
        <v>43112</v>
      </c>
      <c r="E93" s="269">
        <v>85596</v>
      </c>
      <c r="F93" s="289">
        <v>43154</v>
      </c>
      <c r="G93" s="254">
        <v>586206</v>
      </c>
      <c r="H93" s="280">
        <v>43167</v>
      </c>
      <c r="I93" s="269">
        <v>556940</v>
      </c>
      <c r="J93" s="289">
        <v>43220</v>
      </c>
      <c r="K93" s="306">
        <v>604565</v>
      </c>
      <c r="L93" s="368">
        <v>43235</v>
      </c>
      <c r="M93" s="314">
        <v>580519</v>
      </c>
      <c r="N93" s="289">
        <v>43259</v>
      </c>
      <c r="O93" s="306">
        <v>572340</v>
      </c>
      <c r="P93" s="368">
        <v>43286</v>
      </c>
      <c r="Q93" s="314">
        <v>589262</v>
      </c>
      <c r="R93" s="289">
        <v>43315</v>
      </c>
      <c r="S93" s="274">
        <v>566016</v>
      </c>
      <c r="T93" s="368">
        <v>43360</v>
      </c>
      <c r="U93" s="314">
        <v>613072</v>
      </c>
      <c r="V93" s="289">
        <v>43384</v>
      </c>
      <c r="W93" s="274">
        <v>626524</v>
      </c>
      <c r="X93" s="368">
        <v>43406</v>
      </c>
      <c r="Y93" s="314">
        <v>607229</v>
      </c>
      <c r="Z93" s="289">
        <v>43441</v>
      </c>
    </row>
    <row r="94" spans="1:26" ht="15">
      <c r="A94" s="263"/>
      <c r="B94" s="253" t="s">
        <v>45</v>
      </c>
      <c r="C94" s="254">
        <v>1636077</v>
      </c>
      <c r="D94" s="280">
        <v>43108</v>
      </c>
      <c r="E94" s="269">
        <v>1170188</v>
      </c>
      <c r="F94" s="289">
        <v>43136</v>
      </c>
      <c r="G94" s="254">
        <v>1458970</v>
      </c>
      <c r="H94" s="280">
        <v>43171</v>
      </c>
      <c r="I94" s="269">
        <v>1324730</v>
      </c>
      <c r="J94" s="289">
        <v>43220</v>
      </c>
      <c r="K94" s="306">
        <v>1670338</v>
      </c>
      <c r="L94" s="368">
        <v>43221</v>
      </c>
      <c r="M94" s="314">
        <v>1596590</v>
      </c>
      <c r="N94" s="289">
        <v>43255</v>
      </c>
      <c r="O94" s="306">
        <v>1129139</v>
      </c>
      <c r="P94" s="368">
        <v>43306</v>
      </c>
      <c r="Q94" s="314">
        <v>1105282</v>
      </c>
      <c r="R94" s="289">
        <v>43315</v>
      </c>
      <c r="S94" s="274">
        <v>1379001</v>
      </c>
      <c r="T94" s="368">
        <v>43354</v>
      </c>
      <c r="U94" s="314">
        <v>1163760</v>
      </c>
      <c r="V94" s="289">
        <v>43391</v>
      </c>
      <c r="W94" s="274">
        <v>1711623</v>
      </c>
      <c r="X94" s="368">
        <v>43409</v>
      </c>
      <c r="Y94" s="314">
        <v>1374702</v>
      </c>
      <c r="Z94" s="289">
        <v>43448</v>
      </c>
    </row>
    <row r="95" spans="1:26" ht="15">
      <c r="A95" s="263"/>
      <c r="B95" s="253" t="s">
        <v>46</v>
      </c>
      <c r="C95" s="254">
        <v>2223882</v>
      </c>
      <c r="D95" s="280">
        <v>43103</v>
      </c>
      <c r="E95" s="269">
        <v>2170000</v>
      </c>
      <c r="F95" s="289">
        <v>43143</v>
      </c>
      <c r="G95" s="254">
        <v>2349899</v>
      </c>
      <c r="H95" s="280">
        <v>43171</v>
      </c>
      <c r="I95" s="269">
        <v>2177000</v>
      </c>
      <c r="J95" s="289">
        <v>43199</v>
      </c>
      <c r="K95" s="306">
        <v>2892071</v>
      </c>
      <c r="L95" s="368">
        <v>43227</v>
      </c>
      <c r="M95" s="314">
        <v>2234821</v>
      </c>
      <c r="N95" s="289">
        <v>43255</v>
      </c>
      <c r="O95" s="306">
        <v>2118552</v>
      </c>
      <c r="P95" s="368">
        <v>43297</v>
      </c>
      <c r="Q95" s="314">
        <v>2185143</v>
      </c>
      <c r="R95" s="289">
        <v>43315</v>
      </c>
      <c r="S95" s="274">
        <v>2194355</v>
      </c>
      <c r="T95" s="368">
        <v>43367</v>
      </c>
      <c r="U95" s="314">
        <v>2171000</v>
      </c>
      <c r="V95" s="289">
        <v>43390</v>
      </c>
      <c r="W95" s="274">
        <v>2302000</v>
      </c>
      <c r="X95" s="368">
        <v>43409</v>
      </c>
      <c r="Y95" s="314">
        <v>1926000</v>
      </c>
      <c r="Z95" s="289">
        <v>43445</v>
      </c>
    </row>
    <row r="96" spans="1:26" ht="15">
      <c r="A96" s="264"/>
      <c r="B96" s="257" t="s">
        <v>5</v>
      </c>
      <c r="C96" s="254">
        <v>1219752</v>
      </c>
      <c r="D96" s="280">
        <v>43112</v>
      </c>
      <c r="E96" s="269">
        <v>1147591</v>
      </c>
      <c r="F96" s="289">
        <v>43154</v>
      </c>
      <c r="G96" s="254">
        <v>1222311</v>
      </c>
      <c r="H96" s="280">
        <v>43167</v>
      </c>
      <c r="I96" s="269">
        <v>1212026</v>
      </c>
      <c r="J96" s="289">
        <v>43209</v>
      </c>
      <c r="K96" s="274">
        <v>1309993</v>
      </c>
      <c r="L96" s="368">
        <v>43231</v>
      </c>
      <c r="M96" s="314">
        <v>1244661</v>
      </c>
      <c r="N96" s="289">
        <v>43259</v>
      </c>
      <c r="O96" s="306">
        <v>1254801</v>
      </c>
      <c r="P96" s="368">
        <v>43286</v>
      </c>
      <c r="Q96" s="314">
        <v>1261513</v>
      </c>
      <c r="R96" s="289">
        <v>43325</v>
      </c>
      <c r="S96" s="274">
        <v>1212638</v>
      </c>
      <c r="T96" s="368">
        <v>43360</v>
      </c>
      <c r="U96" s="314">
        <v>1310855</v>
      </c>
      <c r="V96" s="289">
        <v>43384</v>
      </c>
      <c r="W96" s="274">
        <v>1214258</v>
      </c>
      <c r="X96" s="368">
        <v>43409</v>
      </c>
      <c r="Y96" s="269">
        <v>1100292</v>
      </c>
      <c r="Z96" s="289">
        <v>43441</v>
      </c>
    </row>
    <row r="97" spans="1:14" s="1" customFormat="1" ht="12.75">
      <c r="A97" s="276"/>
      <c r="B97" s="276"/>
      <c r="C97" s="276"/>
      <c r="D97" s="284"/>
      <c r="E97" s="276"/>
      <c r="F97" s="284"/>
      <c r="G97" s="276"/>
      <c r="H97" s="284"/>
      <c r="I97" s="276"/>
      <c r="J97" s="284"/>
      <c r="K97" s="276"/>
      <c r="L97" s="284"/>
      <c r="M97" s="276"/>
      <c r="N97" s="284"/>
    </row>
    <row r="98" spans="1:26" ht="15.75">
      <c r="A98" s="246" t="s">
        <v>25</v>
      </c>
      <c r="B98" s="253" t="s">
        <v>44</v>
      </c>
      <c r="C98" s="254">
        <v>1292243</v>
      </c>
      <c r="D98" s="280">
        <v>43105</v>
      </c>
      <c r="E98" s="269">
        <v>1492456</v>
      </c>
      <c r="F98" s="289">
        <v>43159</v>
      </c>
      <c r="G98" s="254">
        <v>1639934</v>
      </c>
      <c r="H98" s="280">
        <v>43174</v>
      </c>
      <c r="I98" s="269">
        <v>1695958</v>
      </c>
      <c r="J98" s="289">
        <v>43196</v>
      </c>
      <c r="K98" s="306">
        <v>1401199</v>
      </c>
      <c r="L98" s="368">
        <v>43222</v>
      </c>
      <c r="M98" s="314">
        <v>1562519</v>
      </c>
      <c r="N98" s="289">
        <v>43259</v>
      </c>
      <c r="O98" s="306">
        <v>1721882</v>
      </c>
      <c r="P98" s="368">
        <v>43293</v>
      </c>
      <c r="Q98" s="314">
        <v>1802541</v>
      </c>
      <c r="R98" s="289">
        <v>43341</v>
      </c>
      <c r="S98" s="274">
        <v>1786999</v>
      </c>
      <c r="T98" s="368">
        <v>43349</v>
      </c>
      <c r="U98" s="314">
        <v>1908651</v>
      </c>
      <c r="V98" s="289">
        <v>43402</v>
      </c>
      <c r="W98" s="274">
        <v>1904237</v>
      </c>
      <c r="X98" s="368">
        <v>43405</v>
      </c>
      <c r="Y98" s="314">
        <v>1824421</v>
      </c>
      <c r="Z98" s="289">
        <v>43445</v>
      </c>
    </row>
    <row r="99" spans="1:26" ht="15">
      <c r="A99" s="263"/>
      <c r="B99" s="253" t="s">
        <v>45</v>
      </c>
      <c r="C99" s="254">
        <v>2335669</v>
      </c>
      <c r="D99" s="280">
        <v>43131</v>
      </c>
      <c r="E99" s="269">
        <v>2426404</v>
      </c>
      <c r="F99" s="289">
        <v>43152</v>
      </c>
      <c r="G99" s="254">
        <v>2291209</v>
      </c>
      <c r="H99" s="280">
        <v>43161</v>
      </c>
      <c r="I99" s="269">
        <v>2364897</v>
      </c>
      <c r="J99" s="289">
        <v>43202</v>
      </c>
      <c r="K99" s="306">
        <v>2420076</v>
      </c>
      <c r="L99" s="368">
        <v>43235</v>
      </c>
      <c r="M99" s="314">
        <v>2348181</v>
      </c>
      <c r="N99" s="289">
        <v>43259</v>
      </c>
      <c r="O99" s="306">
        <v>2386388</v>
      </c>
      <c r="P99" s="368">
        <v>43300</v>
      </c>
      <c r="Q99" s="314">
        <v>2190278</v>
      </c>
      <c r="R99" s="289">
        <v>43342</v>
      </c>
      <c r="S99" s="274">
        <v>2361265</v>
      </c>
      <c r="T99" s="368">
        <v>43356</v>
      </c>
      <c r="U99" s="314">
        <v>2302006</v>
      </c>
      <c r="V99" s="289">
        <v>43398</v>
      </c>
      <c r="W99" s="274">
        <v>2412049</v>
      </c>
      <c r="X99" s="368">
        <v>43432</v>
      </c>
      <c r="Y99" s="314">
        <v>2356512</v>
      </c>
      <c r="Z99" s="289">
        <v>43451</v>
      </c>
    </row>
    <row r="100" spans="1:26" ht="15">
      <c r="A100" s="263"/>
      <c r="B100" s="253" t="s">
        <v>46</v>
      </c>
      <c r="C100" s="254">
        <v>3582000</v>
      </c>
      <c r="D100" s="280">
        <v>43119</v>
      </c>
      <c r="E100" s="269">
        <v>3843886</v>
      </c>
      <c r="F100" s="289">
        <v>43153</v>
      </c>
      <c r="G100" s="254">
        <v>4401000</v>
      </c>
      <c r="H100" s="280">
        <v>43160</v>
      </c>
      <c r="I100" s="269">
        <v>4148055</v>
      </c>
      <c r="J100" s="289">
        <v>43199</v>
      </c>
      <c r="K100" s="306">
        <v>4129721</v>
      </c>
      <c r="L100" s="368">
        <v>43230</v>
      </c>
      <c r="M100" s="314">
        <v>4351902</v>
      </c>
      <c r="N100" s="289">
        <v>43278</v>
      </c>
      <c r="O100" s="306">
        <v>4272737</v>
      </c>
      <c r="P100" s="368">
        <v>43287</v>
      </c>
      <c r="Q100" s="314">
        <v>4267568</v>
      </c>
      <c r="R100" s="289">
        <v>43328</v>
      </c>
      <c r="S100" s="274">
        <v>4476140</v>
      </c>
      <c r="T100" s="368">
        <v>43367</v>
      </c>
      <c r="U100" s="314">
        <v>4312471</v>
      </c>
      <c r="V100" s="289">
        <v>43388</v>
      </c>
      <c r="W100" s="274">
        <v>4159991</v>
      </c>
      <c r="X100" s="368">
        <v>43406</v>
      </c>
      <c r="Y100" s="314">
        <v>4411969</v>
      </c>
      <c r="Z100" s="289">
        <v>43455</v>
      </c>
    </row>
    <row r="101" spans="1:26" ht="15">
      <c r="A101" s="264"/>
      <c r="B101" s="257" t="s">
        <v>5</v>
      </c>
      <c r="C101" s="254">
        <v>2395994553</v>
      </c>
      <c r="D101" s="280">
        <v>43124</v>
      </c>
      <c r="E101" s="269">
        <v>3842868483</v>
      </c>
      <c r="F101" s="289">
        <v>43140</v>
      </c>
      <c r="G101" s="254">
        <v>3491151475</v>
      </c>
      <c r="H101" s="280">
        <v>43187</v>
      </c>
      <c r="I101" s="269">
        <v>3799393339</v>
      </c>
      <c r="J101" s="289">
        <v>43192</v>
      </c>
      <c r="K101" s="274">
        <v>3754888096</v>
      </c>
      <c r="L101" s="368">
        <v>43223</v>
      </c>
      <c r="M101" s="314">
        <v>3243816365</v>
      </c>
      <c r="N101" s="289">
        <v>43276</v>
      </c>
      <c r="O101" s="306">
        <v>3008192127</v>
      </c>
      <c r="P101" s="368">
        <v>43308</v>
      </c>
      <c r="Q101" s="314">
        <v>3139977538</v>
      </c>
      <c r="R101" s="289">
        <v>43327</v>
      </c>
      <c r="S101" s="274">
        <v>3133004970</v>
      </c>
      <c r="T101" s="368">
        <v>43349</v>
      </c>
      <c r="U101" s="314">
        <v>5343399195</v>
      </c>
      <c r="V101" s="289">
        <v>43384</v>
      </c>
      <c r="W101" s="274">
        <v>4339368683</v>
      </c>
      <c r="X101" s="368">
        <v>43418</v>
      </c>
      <c r="Y101" s="269">
        <v>4681034333</v>
      </c>
      <c r="Z101" s="289">
        <v>43441</v>
      </c>
    </row>
    <row r="102" spans="1:26" ht="12.75">
      <c r="A102" s="252"/>
      <c r="B102" s="252"/>
      <c r="C102" s="252"/>
      <c r="D102" s="285"/>
      <c r="E102" s="252"/>
      <c r="F102" s="285"/>
      <c r="G102" s="252"/>
      <c r="H102" s="285"/>
      <c r="I102" s="252"/>
      <c r="J102" s="285"/>
      <c r="K102" s="252"/>
      <c r="L102" s="285"/>
      <c r="M102" s="276"/>
      <c r="N102" s="284"/>
      <c r="U102" s="1"/>
      <c r="V102" s="1"/>
      <c r="W102" s="1"/>
      <c r="X102" s="1"/>
      <c r="Y102" s="1"/>
      <c r="Z102" s="1"/>
    </row>
    <row r="103" spans="1:26" ht="15.75">
      <c r="A103" s="246" t="s">
        <v>26</v>
      </c>
      <c r="B103" s="253" t="s">
        <v>44</v>
      </c>
      <c r="C103" s="254">
        <v>1175399</v>
      </c>
      <c r="D103" s="280">
        <v>43125</v>
      </c>
      <c r="E103" s="269">
        <v>1339616</v>
      </c>
      <c r="F103" s="289">
        <v>43159</v>
      </c>
      <c r="G103" s="254">
        <v>1383804</v>
      </c>
      <c r="H103" s="280">
        <v>43161</v>
      </c>
      <c r="I103" s="269">
        <v>1511555</v>
      </c>
      <c r="J103" s="289">
        <v>43209</v>
      </c>
      <c r="K103" s="306">
        <v>1677151</v>
      </c>
      <c r="L103" s="368">
        <v>43235</v>
      </c>
      <c r="M103" s="314">
        <v>1662111</v>
      </c>
      <c r="N103" s="289">
        <v>43259</v>
      </c>
      <c r="O103" s="306">
        <v>1606628</v>
      </c>
      <c r="P103" s="368">
        <v>43293</v>
      </c>
      <c r="Q103" s="314">
        <v>2003935</v>
      </c>
      <c r="R103" s="289">
        <v>43342</v>
      </c>
      <c r="S103" s="274">
        <v>2078418</v>
      </c>
      <c r="T103" s="368">
        <v>43355</v>
      </c>
      <c r="U103" s="314">
        <v>2267552</v>
      </c>
      <c r="V103" s="289">
        <v>43391</v>
      </c>
      <c r="W103" s="274">
        <v>2236187</v>
      </c>
      <c r="X103" s="368">
        <v>43434</v>
      </c>
      <c r="Y103" s="314">
        <v>2394455</v>
      </c>
      <c r="Z103" s="289">
        <v>43437</v>
      </c>
    </row>
    <row r="104" spans="1:26" ht="15">
      <c r="A104" s="263"/>
      <c r="B104" s="253" t="s">
        <v>45</v>
      </c>
      <c r="C104" s="254">
        <v>5490013</v>
      </c>
      <c r="D104" s="280">
        <v>43130</v>
      </c>
      <c r="E104" s="269">
        <v>6476420</v>
      </c>
      <c r="F104" s="289">
        <v>43154</v>
      </c>
      <c r="G104" s="254">
        <v>5875543</v>
      </c>
      <c r="H104" s="280">
        <v>43186</v>
      </c>
      <c r="I104" s="269">
        <v>6130880</v>
      </c>
      <c r="J104" s="289">
        <v>43206</v>
      </c>
      <c r="K104" s="306">
        <v>6019373</v>
      </c>
      <c r="L104" s="368">
        <v>43221</v>
      </c>
      <c r="M104" s="314">
        <v>5563740</v>
      </c>
      <c r="N104" s="289">
        <v>43280</v>
      </c>
      <c r="O104" s="306">
        <v>5461010</v>
      </c>
      <c r="P104" s="368">
        <v>43312</v>
      </c>
      <c r="Q104" s="314">
        <v>5382383</v>
      </c>
      <c r="R104" s="289">
        <v>43314</v>
      </c>
      <c r="S104" s="274">
        <v>5824280</v>
      </c>
      <c r="T104" s="368">
        <v>43368</v>
      </c>
      <c r="U104" s="314">
        <v>6142699</v>
      </c>
      <c r="V104" s="289">
        <v>43397</v>
      </c>
      <c r="W104" s="274">
        <v>6222916</v>
      </c>
      <c r="X104" s="368">
        <v>43405</v>
      </c>
      <c r="Y104" s="314">
        <v>6232362</v>
      </c>
      <c r="Z104" s="289">
        <v>43444</v>
      </c>
    </row>
    <row r="105" spans="1:26" ht="15">
      <c r="A105" s="263"/>
      <c r="B105" s="253" t="s">
        <v>46</v>
      </c>
      <c r="C105" s="254">
        <v>9586000</v>
      </c>
      <c r="D105" s="280">
        <v>43116</v>
      </c>
      <c r="E105" s="269">
        <v>10692000</v>
      </c>
      <c r="F105" s="289">
        <v>43157</v>
      </c>
      <c r="G105" s="254">
        <v>9716216</v>
      </c>
      <c r="H105" s="280">
        <v>43185</v>
      </c>
      <c r="I105" s="269">
        <v>10385210</v>
      </c>
      <c r="J105" s="289">
        <v>43213</v>
      </c>
      <c r="K105" s="306">
        <v>9432000</v>
      </c>
      <c r="L105" s="368">
        <v>43227</v>
      </c>
      <c r="M105" s="314">
        <v>8763670</v>
      </c>
      <c r="N105" s="289">
        <v>43255</v>
      </c>
      <c r="O105" s="306">
        <v>8619000</v>
      </c>
      <c r="P105" s="368">
        <v>43293</v>
      </c>
      <c r="Q105" s="314">
        <v>8354943</v>
      </c>
      <c r="R105" s="289">
        <v>43322</v>
      </c>
      <c r="S105" s="274">
        <v>9182000</v>
      </c>
      <c r="T105" s="368">
        <v>43367</v>
      </c>
      <c r="U105" s="314">
        <v>11118199</v>
      </c>
      <c r="V105" s="289">
        <v>43402</v>
      </c>
      <c r="W105" s="274">
        <v>10033000</v>
      </c>
      <c r="X105" s="368">
        <v>43409</v>
      </c>
      <c r="Y105" s="314">
        <v>9009082</v>
      </c>
      <c r="Z105" s="289">
        <v>43437</v>
      </c>
    </row>
    <row r="106" spans="1:26" ht="15">
      <c r="A106" s="264"/>
      <c r="B106" s="257" t="s">
        <v>5</v>
      </c>
      <c r="C106" s="254">
        <v>1776299111</v>
      </c>
      <c r="D106" s="280">
        <v>43124</v>
      </c>
      <c r="E106" s="269">
        <v>2768380599</v>
      </c>
      <c r="F106" s="289">
        <v>43140</v>
      </c>
      <c r="G106" s="254">
        <v>2572474802</v>
      </c>
      <c r="H106" s="280">
        <v>43187</v>
      </c>
      <c r="I106" s="269">
        <v>2947689142</v>
      </c>
      <c r="J106" s="289">
        <v>43214</v>
      </c>
      <c r="K106" s="274">
        <v>2902987717</v>
      </c>
      <c r="L106" s="368">
        <v>43223</v>
      </c>
      <c r="M106" s="314">
        <v>2501594097</v>
      </c>
      <c r="N106" s="289">
        <v>43276</v>
      </c>
      <c r="O106" s="306">
        <v>2279627733</v>
      </c>
      <c r="P106" s="368">
        <v>43308</v>
      </c>
      <c r="Q106" s="314">
        <v>2398245783</v>
      </c>
      <c r="R106" s="289">
        <v>43327</v>
      </c>
      <c r="S106" s="274">
        <v>2415296533</v>
      </c>
      <c r="T106" s="368">
        <v>43349</v>
      </c>
      <c r="U106" s="314">
        <v>3889658186</v>
      </c>
      <c r="V106" s="289">
        <v>43384</v>
      </c>
      <c r="W106" s="274">
        <v>3348729225</v>
      </c>
      <c r="X106" s="368">
        <v>43418</v>
      </c>
      <c r="Y106" s="269">
        <v>3643423025</v>
      </c>
      <c r="Z106" s="289">
        <v>43441</v>
      </c>
    </row>
    <row r="107" spans="1:26" ht="12.75">
      <c r="A107" s="252"/>
      <c r="B107" s="252"/>
      <c r="C107" s="252"/>
      <c r="D107" s="285"/>
      <c r="E107" s="252"/>
      <c r="F107" s="285"/>
      <c r="G107" s="252"/>
      <c r="H107" s="285"/>
      <c r="I107" s="252"/>
      <c r="J107" s="285"/>
      <c r="K107" s="252"/>
      <c r="L107" s="285"/>
      <c r="M107" s="276"/>
      <c r="N107" s="284"/>
      <c r="U107" s="1"/>
      <c r="V107" s="1"/>
      <c r="W107" s="1"/>
      <c r="X107" s="1"/>
      <c r="Y107" s="1"/>
      <c r="Z107" s="1"/>
    </row>
    <row r="108" spans="1:26" ht="15.75">
      <c r="A108" s="246" t="s">
        <v>27</v>
      </c>
      <c r="B108" s="253" t="s">
        <v>44</v>
      </c>
      <c r="C108" s="254">
        <v>735711</v>
      </c>
      <c r="D108" s="280">
        <v>43112</v>
      </c>
      <c r="E108" s="269">
        <v>762127</v>
      </c>
      <c r="F108" s="289">
        <v>43154</v>
      </c>
      <c r="G108" s="254">
        <v>759381</v>
      </c>
      <c r="H108" s="280">
        <v>43167</v>
      </c>
      <c r="I108" s="269">
        <v>729458</v>
      </c>
      <c r="J108" s="289">
        <v>43209</v>
      </c>
      <c r="K108" s="306">
        <v>768286</v>
      </c>
      <c r="L108" s="368">
        <v>43235</v>
      </c>
      <c r="M108" s="314">
        <v>759427</v>
      </c>
      <c r="N108" s="289">
        <v>43280</v>
      </c>
      <c r="O108" s="306">
        <v>752766</v>
      </c>
      <c r="P108" s="368">
        <v>43286</v>
      </c>
      <c r="Q108" s="314">
        <v>771829</v>
      </c>
      <c r="R108" s="289">
        <v>43315</v>
      </c>
      <c r="S108" s="274">
        <v>682035</v>
      </c>
      <c r="T108" s="368">
        <v>43362</v>
      </c>
      <c r="U108" s="314">
        <v>791395</v>
      </c>
      <c r="V108" s="289">
        <v>43378</v>
      </c>
      <c r="W108" s="274">
        <v>821321</v>
      </c>
      <c r="X108" s="368">
        <v>43406</v>
      </c>
      <c r="Y108" s="314">
        <v>806393</v>
      </c>
      <c r="Z108" s="289">
        <v>43441</v>
      </c>
    </row>
    <row r="109" spans="1:26" ht="15">
      <c r="A109" s="263"/>
      <c r="B109" s="253" t="s">
        <v>45</v>
      </c>
      <c r="C109" s="254">
        <v>1009495</v>
      </c>
      <c r="D109" s="280">
        <v>43110</v>
      </c>
      <c r="E109" s="269">
        <v>1158061</v>
      </c>
      <c r="F109" s="289">
        <v>43154</v>
      </c>
      <c r="G109" s="254">
        <v>1149848</v>
      </c>
      <c r="H109" s="280">
        <v>43167</v>
      </c>
      <c r="I109" s="269">
        <v>1226364</v>
      </c>
      <c r="J109" s="289">
        <v>43213</v>
      </c>
      <c r="K109" s="306">
        <v>1322260</v>
      </c>
      <c r="L109" s="368">
        <v>43221</v>
      </c>
      <c r="M109" s="314">
        <v>1554280</v>
      </c>
      <c r="N109" s="289">
        <v>43269</v>
      </c>
      <c r="O109" s="306">
        <v>1150343</v>
      </c>
      <c r="P109" s="368">
        <v>43301</v>
      </c>
      <c r="Q109" s="314">
        <v>1304968</v>
      </c>
      <c r="R109" s="289">
        <v>43315</v>
      </c>
      <c r="S109" s="274">
        <v>1602458</v>
      </c>
      <c r="T109" s="368">
        <v>43360</v>
      </c>
      <c r="U109" s="314">
        <v>1185662</v>
      </c>
      <c r="V109" s="289">
        <v>43375</v>
      </c>
      <c r="W109" s="274">
        <v>1343460</v>
      </c>
      <c r="X109" s="368">
        <v>43409</v>
      </c>
      <c r="Y109" s="314">
        <v>1134250</v>
      </c>
      <c r="Z109" s="289">
        <v>43438</v>
      </c>
    </row>
    <row r="110" spans="1:26" ht="15">
      <c r="A110" s="263"/>
      <c r="B110" s="253" t="s">
        <v>46</v>
      </c>
      <c r="C110" s="254">
        <v>2165778</v>
      </c>
      <c r="D110" s="280">
        <v>43105</v>
      </c>
      <c r="E110" s="269">
        <v>2496259</v>
      </c>
      <c r="F110" s="289">
        <v>43143</v>
      </c>
      <c r="G110" s="254">
        <v>2305168</v>
      </c>
      <c r="H110" s="280">
        <v>43188</v>
      </c>
      <c r="I110" s="269">
        <v>2490307</v>
      </c>
      <c r="J110" s="289">
        <v>43213</v>
      </c>
      <c r="K110" s="306">
        <v>23107111</v>
      </c>
      <c r="L110" s="368">
        <v>43227</v>
      </c>
      <c r="M110" s="314">
        <v>2424887</v>
      </c>
      <c r="N110" s="289">
        <v>43269</v>
      </c>
      <c r="O110" s="306">
        <v>2330204</v>
      </c>
      <c r="P110" s="368">
        <v>43290</v>
      </c>
      <c r="Q110" s="314">
        <v>2284939</v>
      </c>
      <c r="R110" s="289">
        <v>43319</v>
      </c>
      <c r="S110" s="274">
        <v>2322000</v>
      </c>
      <c r="T110" s="368">
        <v>43367</v>
      </c>
      <c r="U110" s="314">
        <v>2253362</v>
      </c>
      <c r="V110" s="289">
        <v>43403</v>
      </c>
      <c r="W110" s="274">
        <v>3137000</v>
      </c>
      <c r="X110" s="368">
        <v>43409</v>
      </c>
      <c r="Y110" s="314">
        <v>2091000</v>
      </c>
      <c r="Z110" s="289">
        <v>43441</v>
      </c>
    </row>
    <row r="111" spans="1:26" ht="15">
      <c r="A111" s="264"/>
      <c r="B111" s="257" t="s">
        <v>5</v>
      </c>
      <c r="C111" s="254">
        <v>1805148</v>
      </c>
      <c r="D111" s="280">
        <v>43112</v>
      </c>
      <c r="E111" s="269">
        <v>1692570</v>
      </c>
      <c r="F111" s="289">
        <v>43154</v>
      </c>
      <c r="G111" s="254">
        <v>1708376</v>
      </c>
      <c r="H111" s="280">
        <v>43167</v>
      </c>
      <c r="I111" s="269">
        <v>1731078</v>
      </c>
      <c r="J111" s="289">
        <v>43199</v>
      </c>
      <c r="K111" s="274">
        <v>1866340</v>
      </c>
      <c r="L111" s="368">
        <v>43231</v>
      </c>
      <c r="M111" s="314">
        <v>1787739</v>
      </c>
      <c r="N111" s="289">
        <v>43259</v>
      </c>
      <c r="O111" s="306">
        <v>1771895</v>
      </c>
      <c r="P111" s="368">
        <v>43286</v>
      </c>
      <c r="Q111" s="314">
        <v>1766464</v>
      </c>
      <c r="R111" s="289">
        <v>43325</v>
      </c>
      <c r="S111" s="274">
        <v>1671086</v>
      </c>
      <c r="T111" s="368">
        <v>43362</v>
      </c>
      <c r="U111" s="314">
        <v>1820555</v>
      </c>
      <c r="V111" s="289">
        <v>43384</v>
      </c>
      <c r="W111" s="274">
        <v>1738013</v>
      </c>
      <c r="X111" s="368">
        <v>43406</v>
      </c>
      <c r="Y111" s="269">
        <v>1676713</v>
      </c>
      <c r="Z111" s="289">
        <v>43441</v>
      </c>
    </row>
    <row r="112" spans="4:26" ht="12.75">
      <c r="D112" s="286"/>
      <c r="F112" s="286"/>
      <c r="H112" s="286"/>
      <c r="J112" s="286"/>
      <c r="L112" s="286"/>
      <c r="N112" s="311"/>
      <c r="U112" s="1"/>
      <c r="V112" s="1"/>
      <c r="W112" s="1"/>
      <c r="X112" s="1"/>
      <c r="Y112" s="1"/>
      <c r="Z112" s="1"/>
    </row>
    <row r="113" spans="1:26" ht="15.75">
      <c r="A113" s="246" t="s">
        <v>28</v>
      </c>
      <c r="B113" s="293" t="s">
        <v>44</v>
      </c>
      <c r="C113" s="254">
        <v>1688171</v>
      </c>
      <c r="D113" s="280">
        <v>43104</v>
      </c>
      <c r="E113" s="269">
        <v>1715857</v>
      </c>
      <c r="F113" s="289">
        <v>43145</v>
      </c>
      <c r="G113" s="254">
        <v>1735441</v>
      </c>
      <c r="H113" s="280">
        <v>43161</v>
      </c>
      <c r="I113" s="269">
        <v>1737006</v>
      </c>
      <c r="J113" s="289">
        <v>43217</v>
      </c>
      <c r="K113" s="306">
        <v>1751889</v>
      </c>
      <c r="L113" s="368">
        <v>43231</v>
      </c>
      <c r="M113" s="314">
        <v>1603684</v>
      </c>
      <c r="N113" s="289">
        <v>43280</v>
      </c>
      <c r="O113" s="306">
        <v>1827918</v>
      </c>
      <c r="P113" s="368">
        <v>43293</v>
      </c>
      <c r="Q113" s="314">
        <v>1776366</v>
      </c>
      <c r="R113" s="289">
        <v>43315</v>
      </c>
      <c r="S113" s="274">
        <v>1817088</v>
      </c>
      <c r="T113" s="368">
        <v>43355</v>
      </c>
      <c r="U113" s="314">
        <v>1748582</v>
      </c>
      <c r="V113" s="289">
        <v>43391</v>
      </c>
      <c r="W113" s="274">
        <v>1833704</v>
      </c>
      <c r="X113" s="368">
        <v>43405</v>
      </c>
      <c r="Y113" s="314">
        <v>1864474</v>
      </c>
      <c r="Z113" s="289">
        <v>43444</v>
      </c>
    </row>
    <row r="114" spans="1:26" ht="15.75">
      <c r="A114" s="246"/>
      <c r="B114" s="253" t="s">
        <v>45</v>
      </c>
      <c r="C114" s="254">
        <v>2248570</v>
      </c>
      <c r="D114" s="280">
        <v>43108</v>
      </c>
      <c r="E114" s="269">
        <v>2386713</v>
      </c>
      <c r="F114" s="289">
        <v>43154</v>
      </c>
      <c r="G114" s="254">
        <v>2228163</v>
      </c>
      <c r="H114" s="280">
        <v>43186</v>
      </c>
      <c r="I114" s="269">
        <v>2329173</v>
      </c>
      <c r="J114" s="289">
        <v>43213</v>
      </c>
      <c r="K114" s="306">
        <v>2278123</v>
      </c>
      <c r="L114" s="368">
        <v>43228</v>
      </c>
      <c r="M114" s="314">
        <v>2382839</v>
      </c>
      <c r="N114" s="289">
        <v>43272</v>
      </c>
      <c r="O114" s="306">
        <v>2313043</v>
      </c>
      <c r="P114" s="368">
        <v>43306</v>
      </c>
      <c r="Q114" s="314">
        <v>2751152</v>
      </c>
      <c r="R114" s="289">
        <v>43332</v>
      </c>
      <c r="S114" s="274">
        <v>2712353</v>
      </c>
      <c r="T114" s="368">
        <v>43370</v>
      </c>
      <c r="U114" s="314">
        <v>2595058</v>
      </c>
      <c r="V114" s="289">
        <v>43381</v>
      </c>
      <c r="W114" s="274">
        <v>2886193</v>
      </c>
      <c r="X114" s="368">
        <v>43430</v>
      </c>
      <c r="Y114" s="314">
        <v>2446998</v>
      </c>
      <c r="Z114" s="289">
        <v>43440</v>
      </c>
    </row>
    <row r="115" spans="1:26" ht="15.75">
      <c r="A115" s="246"/>
      <c r="B115" s="253" t="s">
        <v>46</v>
      </c>
      <c r="C115" s="254">
        <v>3454887</v>
      </c>
      <c r="D115" s="280">
        <v>43105</v>
      </c>
      <c r="E115" s="269">
        <v>3364000</v>
      </c>
      <c r="F115" s="289">
        <v>43144</v>
      </c>
      <c r="G115" s="254">
        <v>3323140</v>
      </c>
      <c r="H115" s="280">
        <v>43166</v>
      </c>
      <c r="I115" s="269">
        <v>2995641</v>
      </c>
      <c r="J115" s="289">
        <v>43200</v>
      </c>
      <c r="K115" s="306">
        <v>3686079</v>
      </c>
      <c r="L115" s="368">
        <v>43243</v>
      </c>
      <c r="M115" s="314">
        <v>3297000</v>
      </c>
      <c r="N115" s="289">
        <v>43269</v>
      </c>
      <c r="O115" s="306">
        <v>3514153</v>
      </c>
      <c r="P115" s="368">
        <v>43283</v>
      </c>
      <c r="Q115" s="314">
        <v>3636625</v>
      </c>
      <c r="R115" s="289">
        <v>43325</v>
      </c>
      <c r="S115" s="274">
        <v>3529768</v>
      </c>
      <c r="T115" s="368">
        <v>43356</v>
      </c>
      <c r="U115" s="314">
        <v>4242000</v>
      </c>
      <c r="V115" s="289">
        <v>43385</v>
      </c>
      <c r="W115" s="274">
        <v>3968756</v>
      </c>
      <c r="X115" s="368">
        <v>43430</v>
      </c>
      <c r="Y115" s="314">
        <v>3643816</v>
      </c>
      <c r="Z115" s="289">
        <v>43444</v>
      </c>
    </row>
    <row r="116" spans="1:26" ht="15.75">
      <c r="A116" s="246"/>
      <c r="B116" s="257" t="s">
        <v>5</v>
      </c>
      <c r="C116" s="254">
        <v>1638720862</v>
      </c>
      <c r="D116" s="280">
        <v>43124</v>
      </c>
      <c r="E116" s="269">
        <v>2656278040</v>
      </c>
      <c r="F116" s="289">
        <v>43140</v>
      </c>
      <c r="G116" s="254">
        <v>2827136201</v>
      </c>
      <c r="H116" s="280">
        <v>43187</v>
      </c>
      <c r="I116" s="269">
        <v>2500333432</v>
      </c>
      <c r="J116" s="289">
        <v>43192</v>
      </c>
      <c r="K116" s="274">
        <v>2369594434</v>
      </c>
      <c r="L116" s="368">
        <v>43223</v>
      </c>
      <c r="M116" s="314">
        <v>2291807071</v>
      </c>
      <c r="N116" s="289">
        <v>43279</v>
      </c>
      <c r="O116" s="306">
        <v>2062495863</v>
      </c>
      <c r="P116" s="368">
        <v>43308</v>
      </c>
      <c r="Q116" s="314">
        <v>2203832467</v>
      </c>
      <c r="R116" s="289">
        <v>43327</v>
      </c>
      <c r="S116" s="274">
        <v>2453656014</v>
      </c>
      <c r="T116" s="368">
        <v>43349</v>
      </c>
      <c r="U116" s="314">
        <v>5351383034</v>
      </c>
      <c r="V116" s="289">
        <v>43403</v>
      </c>
      <c r="W116" s="274">
        <v>4455660412</v>
      </c>
      <c r="X116" s="368">
        <v>43424</v>
      </c>
      <c r="Y116" s="269">
        <v>4464970692</v>
      </c>
      <c r="Z116" s="289">
        <v>43440</v>
      </c>
    </row>
    <row r="117" spans="4:26" ht="12.75">
      <c r="D117" s="286"/>
      <c r="E117" s="295"/>
      <c r="F117" s="296"/>
      <c r="H117" s="286"/>
      <c r="I117" s="295"/>
      <c r="J117" s="296"/>
      <c r="K117" s="295"/>
      <c r="L117" s="296"/>
      <c r="M117" s="312"/>
      <c r="N117" s="313"/>
      <c r="U117" s="1"/>
      <c r="V117" s="1"/>
      <c r="W117" s="1"/>
      <c r="X117" s="1"/>
      <c r="Y117" s="1"/>
      <c r="Z117" s="1"/>
    </row>
    <row r="118" spans="1:26" ht="15.75">
      <c r="A118" s="246" t="s">
        <v>29</v>
      </c>
      <c r="B118" s="293" t="s">
        <v>44</v>
      </c>
      <c r="C118" s="254">
        <v>686250</v>
      </c>
      <c r="D118" s="280">
        <v>43111</v>
      </c>
      <c r="E118" s="269">
        <v>687044</v>
      </c>
      <c r="F118" s="289">
        <v>43144</v>
      </c>
      <c r="G118" s="254">
        <v>668335</v>
      </c>
      <c r="H118" s="280">
        <v>43187</v>
      </c>
      <c r="I118" s="269">
        <v>689155</v>
      </c>
      <c r="J118" s="289">
        <v>43210</v>
      </c>
      <c r="K118" s="306">
        <v>735783</v>
      </c>
      <c r="L118" s="368">
        <v>43231</v>
      </c>
      <c r="M118" s="314">
        <v>707222</v>
      </c>
      <c r="N118" s="289">
        <v>43273</v>
      </c>
      <c r="O118" s="306">
        <v>716269</v>
      </c>
      <c r="P118" s="368">
        <v>43308</v>
      </c>
      <c r="Q118" s="314">
        <v>725924</v>
      </c>
      <c r="R118" s="289">
        <v>43315</v>
      </c>
      <c r="S118" s="274">
        <v>725776</v>
      </c>
      <c r="T118" s="368">
        <v>43363</v>
      </c>
      <c r="U118" s="314">
        <v>762164</v>
      </c>
      <c r="V118" s="289">
        <v>43385</v>
      </c>
      <c r="W118" s="274">
        <v>752133</v>
      </c>
      <c r="X118" s="368">
        <v>43427</v>
      </c>
      <c r="Y118" s="314">
        <v>723705</v>
      </c>
      <c r="Z118" s="289">
        <v>43446</v>
      </c>
    </row>
    <row r="119" spans="1:26" ht="15.75">
      <c r="A119" s="246"/>
      <c r="B119" s="253" t="s">
        <v>45</v>
      </c>
      <c r="C119" s="254">
        <v>1421639</v>
      </c>
      <c r="D119" s="280">
        <v>43105</v>
      </c>
      <c r="E119" s="269">
        <v>1275089</v>
      </c>
      <c r="F119" s="289">
        <v>43138</v>
      </c>
      <c r="G119" s="254">
        <v>1567370</v>
      </c>
      <c r="H119" s="280">
        <v>43165</v>
      </c>
      <c r="I119" s="269">
        <v>1857070</v>
      </c>
      <c r="J119" s="289">
        <v>43194</v>
      </c>
      <c r="K119" s="306">
        <v>2031720</v>
      </c>
      <c r="L119" s="368">
        <v>43243</v>
      </c>
      <c r="M119" s="314">
        <v>1235487</v>
      </c>
      <c r="N119" s="289">
        <v>43271</v>
      </c>
      <c r="O119" s="306">
        <v>1718856</v>
      </c>
      <c r="P119" s="368">
        <v>43286</v>
      </c>
      <c r="Q119" s="314">
        <v>2427792</v>
      </c>
      <c r="R119" s="289">
        <v>43325</v>
      </c>
      <c r="S119" s="274">
        <v>1909262</v>
      </c>
      <c r="T119" s="368">
        <v>43356</v>
      </c>
      <c r="U119" s="314">
        <v>2126261</v>
      </c>
      <c r="V119" s="289">
        <v>43382</v>
      </c>
      <c r="W119" s="274">
        <v>2814440</v>
      </c>
      <c r="X119" s="368">
        <v>43430</v>
      </c>
      <c r="Y119" s="314">
        <v>1903945</v>
      </c>
      <c r="Z119" s="289">
        <v>43444</v>
      </c>
    </row>
    <row r="120" spans="1:26" ht="15.75">
      <c r="A120" s="246"/>
      <c r="B120" s="253" t="s">
        <v>46</v>
      </c>
      <c r="C120" s="254">
        <v>2950984</v>
      </c>
      <c r="D120" s="280">
        <v>43103</v>
      </c>
      <c r="E120" s="269">
        <v>2089192</v>
      </c>
      <c r="F120" s="289">
        <v>43144</v>
      </c>
      <c r="G120" s="254">
        <v>3133023</v>
      </c>
      <c r="H120" s="280">
        <v>43165</v>
      </c>
      <c r="I120" s="269">
        <v>2856504</v>
      </c>
      <c r="J120" s="289">
        <v>43206</v>
      </c>
      <c r="K120" s="306">
        <v>4074547</v>
      </c>
      <c r="L120" s="368">
        <v>43243</v>
      </c>
      <c r="M120" s="314">
        <v>1975887</v>
      </c>
      <c r="N120" s="289">
        <v>43278</v>
      </c>
      <c r="O120" s="306">
        <v>3659123</v>
      </c>
      <c r="P120" s="368">
        <v>43283</v>
      </c>
      <c r="Q120" s="314">
        <v>3731388</v>
      </c>
      <c r="R120" s="289">
        <v>43325</v>
      </c>
      <c r="S120" s="274">
        <v>3495000</v>
      </c>
      <c r="T120" s="368">
        <v>43356</v>
      </c>
      <c r="U120" s="314">
        <v>3090304</v>
      </c>
      <c r="V120" s="289">
        <v>43385</v>
      </c>
      <c r="W120" s="274">
        <v>3920198</v>
      </c>
      <c r="X120" s="368">
        <v>43430</v>
      </c>
      <c r="Y120" s="314">
        <v>3491275</v>
      </c>
      <c r="Z120" s="289">
        <v>43444</v>
      </c>
    </row>
    <row r="121" spans="1:26" ht="15.75">
      <c r="A121" s="246"/>
      <c r="B121" s="257" t="s">
        <v>5</v>
      </c>
      <c r="C121" s="254">
        <v>2566170</v>
      </c>
      <c r="D121" s="280">
        <v>43111</v>
      </c>
      <c r="E121" s="269">
        <v>1859917</v>
      </c>
      <c r="F121" s="289">
        <v>43159</v>
      </c>
      <c r="G121" s="254">
        <v>1786509</v>
      </c>
      <c r="H121" s="280">
        <v>43166</v>
      </c>
      <c r="I121" s="269">
        <v>1926726</v>
      </c>
      <c r="J121" s="289">
        <v>43216</v>
      </c>
      <c r="K121" s="274">
        <v>4073633</v>
      </c>
      <c r="L121" s="368">
        <v>43244</v>
      </c>
      <c r="M121" s="314">
        <v>2105545</v>
      </c>
      <c r="N121" s="289">
        <v>43279</v>
      </c>
      <c r="O121" s="306">
        <v>2127054</v>
      </c>
      <c r="P121" s="368">
        <v>43293</v>
      </c>
      <c r="Q121" s="314">
        <v>2175092</v>
      </c>
      <c r="R121" s="289">
        <v>43342</v>
      </c>
      <c r="S121" s="274">
        <v>2285097</v>
      </c>
      <c r="T121" s="368">
        <v>43371</v>
      </c>
      <c r="U121" s="314">
        <v>2460851</v>
      </c>
      <c r="V121" s="289">
        <v>43392</v>
      </c>
      <c r="W121" s="274">
        <v>2459676</v>
      </c>
      <c r="X121" s="368">
        <v>43423</v>
      </c>
      <c r="Y121" s="269">
        <v>2669548</v>
      </c>
      <c r="Z121" s="289">
        <v>43444</v>
      </c>
    </row>
    <row r="122" spans="4:26" ht="12.75">
      <c r="D122" s="286"/>
      <c r="E122" s="295"/>
      <c r="F122" s="296"/>
      <c r="H122" s="286"/>
      <c r="I122" s="295"/>
      <c r="J122" s="296"/>
      <c r="K122" s="295"/>
      <c r="L122" s="296"/>
      <c r="M122" s="312"/>
      <c r="N122" s="313"/>
      <c r="U122" s="1"/>
      <c r="V122" s="1"/>
      <c r="W122" s="1"/>
      <c r="X122" s="1"/>
      <c r="Y122" s="1"/>
      <c r="Z122" s="1"/>
    </row>
    <row r="123" spans="1:26" ht="15.75">
      <c r="A123" s="246" t="s">
        <v>30</v>
      </c>
      <c r="B123" s="293" t="s">
        <v>44</v>
      </c>
      <c r="C123" s="254">
        <v>1049217</v>
      </c>
      <c r="D123" s="280">
        <v>43125</v>
      </c>
      <c r="E123" s="269">
        <v>1054577</v>
      </c>
      <c r="F123" s="289">
        <v>43136</v>
      </c>
      <c r="G123" s="254">
        <v>1068895</v>
      </c>
      <c r="H123" s="280">
        <v>43188</v>
      </c>
      <c r="I123" s="269">
        <v>1143327</v>
      </c>
      <c r="J123" s="289">
        <v>43199</v>
      </c>
      <c r="K123" s="306">
        <v>1157410</v>
      </c>
      <c r="L123" s="368">
        <v>43221</v>
      </c>
      <c r="M123" s="314">
        <v>1102875</v>
      </c>
      <c r="N123" s="289">
        <v>43276</v>
      </c>
      <c r="O123" s="306">
        <v>1283937</v>
      </c>
      <c r="P123" s="368">
        <v>43293</v>
      </c>
      <c r="Q123" s="314">
        <v>1209828</v>
      </c>
      <c r="R123" s="289">
        <v>43315</v>
      </c>
      <c r="S123" s="274">
        <v>1476871</v>
      </c>
      <c r="T123" s="368">
        <v>43355</v>
      </c>
      <c r="U123" s="314">
        <v>1285449</v>
      </c>
      <c r="V123" s="289">
        <v>43391</v>
      </c>
      <c r="W123" s="274">
        <v>1460577</v>
      </c>
      <c r="X123" s="368">
        <v>43434</v>
      </c>
      <c r="Y123" s="314">
        <v>1411072</v>
      </c>
      <c r="Z123" s="289">
        <v>43444</v>
      </c>
    </row>
    <row r="124" spans="1:26" ht="15.75">
      <c r="A124" s="246"/>
      <c r="B124" s="253" t="s">
        <v>45</v>
      </c>
      <c r="C124" s="254">
        <v>2173693</v>
      </c>
      <c r="D124" s="280">
        <v>43130</v>
      </c>
      <c r="E124" s="269">
        <v>2214507</v>
      </c>
      <c r="F124" s="289">
        <v>43137</v>
      </c>
      <c r="G124" s="254">
        <v>2291030</v>
      </c>
      <c r="H124" s="280">
        <v>43165</v>
      </c>
      <c r="I124" s="269">
        <v>2377231</v>
      </c>
      <c r="J124" s="289">
        <v>43213</v>
      </c>
      <c r="K124" s="306">
        <v>2282719</v>
      </c>
      <c r="L124" s="368">
        <v>43228</v>
      </c>
      <c r="M124" s="314">
        <v>2231324</v>
      </c>
      <c r="N124" s="289">
        <v>43277</v>
      </c>
      <c r="O124" s="306">
        <v>2153111</v>
      </c>
      <c r="P124" s="368">
        <v>43311</v>
      </c>
      <c r="Q124" s="314">
        <v>2724320</v>
      </c>
      <c r="R124" s="289">
        <v>43332</v>
      </c>
      <c r="S124" s="274">
        <v>2203441</v>
      </c>
      <c r="T124" s="368">
        <v>43356</v>
      </c>
      <c r="U124" s="314">
        <v>2364987</v>
      </c>
      <c r="V124" s="289">
        <v>43397</v>
      </c>
      <c r="W124" s="274">
        <v>2853937</v>
      </c>
      <c r="X124" s="368">
        <v>43430</v>
      </c>
      <c r="Y124" s="314">
        <v>2170050</v>
      </c>
      <c r="Z124" s="289">
        <v>43437</v>
      </c>
    </row>
    <row r="125" spans="1:26" ht="15.75">
      <c r="A125" s="246"/>
      <c r="B125" s="253" t="s">
        <v>46</v>
      </c>
      <c r="C125" s="254">
        <v>3034066</v>
      </c>
      <c r="D125" s="280">
        <v>43117</v>
      </c>
      <c r="E125" s="269">
        <v>2927439</v>
      </c>
      <c r="F125" s="289">
        <v>43145</v>
      </c>
      <c r="G125" s="254">
        <v>3209833</v>
      </c>
      <c r="H125" s="280">
        <v>43165</v>
      </c>
      <c r="I125" s="269">
        <v>3180512</v>
      </c>
      <c r="J125" s="289">
        <v>43213</v>
      </c>
      <c r="K125" s="306">
        <v>3588483</v>
      </c>
      <c r="L125" s="368">
        <v>43243</v>
      </c>
      <c r="M125" s="314">
        <v>3144305</v>
      </c>
      <c r="N125" s="289">
        <v>43269</v>
      </c>
      <c r="O125" s="306">
        <v>3447165</v>
      </c>
      <c r="P125" s="368">
        <v>43283</v>
      </c>
      <c r="Q125" s="314">
        <v>3546832</v>
      </c>
      <c r="R125" s="289">
        <v>43325</v>
      </c>
      <c r="S125" s="274">
        <v>3547421</v>
      </c>
      <c r="T125" s="368">
        <v>43356</v>
      </c>
      <c r="U125" s="314">
        <v>3580000</v>
      </c>
      <c r="V125" s="289">
        <v>43385</v>
      </c>
      <c r="W125" s="274">
        <v>3754254</v>
      </c>
      <c r="X125" s="368">
        <v>43430</v>
      </c>
      <c r="Y125" s="314">
        <v>3435751</v>
      </c>
      <c r="Z125" s="289">
        <v>43444</v>
      </c>
    </row>
    <row r="126" spans="1:26" ht="15.75">
      <c r="A126" s="246"/>
      <c r="B126" s="257" t="s">
        <v>5</v>
      </c>
      <c r="C126" s="254">
        <v>1237231069</v>
      </c>
      <c r="D126" s="280">
        <v>43124</v>
      </c>
      <c r="E126" s="269">
        <v>1775824516</v>
      </c>
      <c r="F126" s="289">
        <v>43140</v>
      </c>
      <c r="G126" s="254">
        <v>2069576700</v>
      </c>
      <c r="H126" s="280">
        <v>43187</v>
      </c>
      <c r="I126" s="269">
        <v>1861033409</v>
      </c>
      <c r="J126" s="289">
        <v>43192</v>
      </c>
      <c r="K126" s="274">
        <v>1887744955</v>
      </c>
      <c r="L126" s="368">
        <v>43223</v>
      </c>
      <c r="M126" s="314">
        <v>1831199565</v>
      </c>
      <c r="N126" s="289">
        <v>43279</v>
      </c>
      <c r="O126" s="306">
        <v>1656332030</v>
      </c>
      <c r="P126" s="368">
        <v>43311</v>
      </c>
      <c r="Q126" s="314">
        <v>1776269296</v>
      </c>
      <c r="R126" s="289">
        <v>43327</v>
      </c>
      <c r="S126" s="274">
        <v>1973941304</v>
      </c>
      <c r="T126" s="368">
        <v>43349</v>
      </c>
      <c r="U126" s="314">
        <v>4054813670</v>
      </c>
      <c r="V126" s="289">
        <v>43403</v>
      </c>
      <c r="W126" s="274">
        <v>3409888431</v>
      </c>
      <c r="X126" s="368">
        <v>43424</v>
      </c>
      <c r="Y126" s="269">
        <v>3412570545</v>
      </c>
      <c r="Z126" s="289">
        <v>43441</v>
      </c>
    </row>
    <row r="127" spans="4:26" ht="12.75">
      <c r="D127" s="286"/>
      <c r="E127" s="295"/>
      <c r="F127" s="296"/>
      <c r="H127" s="286"/>
      <c r="I127" s="295"/>
      <c r="J127" s="296"/>
      <c r="K127" s="295"/>
      <c r="L127" s="296"/>
      <c r="M127" s="312"/>
      <c r="N127" s="313"/>
      <c r="U127" s="1"/>
      <c r="V127" s="1"/>
      <c r="W127" s="1"/>
      <c r="X127" s="1"/>
      <c r="Y127" s="1"/>
      <c r="Z127" s="1"/>
    </row>
    <row r="128" spans="1:26" ht="15.75">
      <c r="A128" s="246" t="s">
        <v>31</v>
      </c>
      <c r="B128" s="293" t="s">
        <v>44</v>
      </c>
      <c r="C128" s="254">
        <v>1372485</v>
      </c>
      <c r="D128" s="280">
        <v>43111</v>
      </c>
      <c r="E128" s="269">
        <v>1374087</v>
      </c>
      <c r="F128" s="289">
        <v>43144</v>
      </c>
      <c r="G128" s="254">
        <v>1336571</v>
      </c>
      <c r="H128" s="280">
        <v>43187</v>
      </c>
      <c r="I128" s="269">
        <v>1357891</v>
      </c>
      <c r="J128" s="289">
        <v>43195</v>
      </c>
      <c r="K128" s="306">
        <v>735784</v>
      </c>
      <c r="L128" s="368">
        <v>43231</v>
      </c>
      <c r="M128" s="314">
        <v>707226</v>
      </c>
      <c r="N128" s="289">
        <v>43273</v>
      </c>
      <c r="O128" s="306">
        <v>716269</v>
      </c>
      <c r="P128" s="368">
        <v>43308</v>
      </c>
      <c r="Q128" s="314">
        <v>725933</v>
      </c>
      <c r="R128" s="289">
        <v>43315</v>
      </c>
      <c r="S128" s="274">
        <v>725766</v>
      </c>
      <c r="T128" s="368">
        <v>43363</v>
      </c>
      <c r="U128" s="314">
        <v>762165</v>
      </c>
      <c r="V128" s="289">
        <v>43385</v>
      </c>
      <c r="W128" s="274">
        <v>752138</v>
      </c>
      <c r="X128" s="368">
        <v>43427</v>
      </c>
      <c r="Y128" s="314">
        <v>723705</v>
      </c>
      <c r="Z128" s="289">
        <v>43446</v>
      </c>
    </row>
    <row r="129" spans="1:26" ht="15.75">
      <c r="A129" s="246"/>
      <c r="B129" s="253" t="s">
        <v>45</v>
      </c>
      <c r="C129" s="254">
        <v>2517875</v>
      </c>
      <c r="D129" s="280">
        <v>43108</v>
      </c>
      <c r="E129" s="269">
        <v>2550174</v>
      </c>
      <c r="F129" s="289">
        <v>43138</v>
      </c>
      <c r="G129" s="254">
        <v>4111050</v>
      </c>
      <c r="H129" s="280">
        <v>43166</v>
      </c>
      <c r="I129" s="269">
        <v>3714150</v>
      </c>
      <c r="J129" s="289">
        <v>43194</v>
      </c>
      <c r="K129" s="306">
        <v>2031730</v>
      </c>
      <c r="L129" s="368">
        <v>43243</v>
      </c>
      <c r="M129" s="314">
        <v>1235466</v>
      </c>
      <c r="N129" s="289">
        <v>43271</v>
      </c>
      <c r="O129" s="306">
        <v>2153111</v>
      </c>
      <c r="P129" s="368">
        <v>43311</v>
      </c>
      <c r="Q129" s="314">
        <v>2427782</v>
      </c>
      <c r="R129" s="289">
        <v>43325</v>
      </c>
      <c r="S129" s="274">
        <v>2845790</v>
      </c>
      <c r="T129" s="368">
        <v>43370</v>
      </c>
      <c r="U129" s="314">
        <v>2126166</v>
      </c>
      <c r="V129" s="289">
        <v>43382</v>
      </c>
      <c r="W129" s="274">
        <v>2795800</v>
      </c>
      <c r="X129" s="368">
        <v>43430</v>
      </c>
      <c r="Y129" s="314">
        <v>2076520</v>
      </c>
      <c r="Z129" s="289">
        <v>43445</v>
      </c>
    </row>
    <row r="130" spans="1:26" ht="15.75">
      <c r="A130" s="246"/>
      <c r="B130" s="253" t="s">
        <v>46</v>
      </c>
      <c r="C130" s="254">
        <v>3613000</v>
      </c>
      <c r="D130" s="280">
        <v>43108</v>
      </c>
      <c r="E130" s="269">
        <v>3937177</v>
      </c>
      <c r="F130" s="289">
        <v>43140</v>
      </c>
      <c r="G130" s="254">
        <v>6271391</v>
      </c>
      <c r="H130" s="280">
        <v>43165</v>
      </c>
      <c r="I130" s="269">
        <v>5081406</v>
      </c>
      <c r="J130" s="289">
        <v>43194</v>
      </c>
      <c r="K130" s="306">
        <v>3876312</v>
      </c>
      <c r="L130" s="368">
        <v>43243</v>
      </c>
      <c r="M130" s="314">
        <v>1926000</v>
      </c>
      <c r="N130" s="289">
        <v>43278</v>
      </c>
      <c r="O130" s="306">
        <v>3447165</v>
      </c>
      <c r="P130" s="368">
        <v>43283</v>
      </c>
      <c r="Q130" s="314">
        <v>3821931</v>
      </c>
      <c r="R130" s="289">
        <v>43335</v>
      </c>
      <c r="S130" s="274">
        <v>3610896</v>
      </c>
      <c r="T130" s="368">
        <v>43356</v>
      </c>
      <c r="U130" s="314">
        <v>3140676</v>
      </c>
      <c r="V130" s="289">
        <v>43385</v>
      </c>
      <c r="W130" s="274">
        <v>3847835</v>
      </c>
      <c r="X130" s="368">
        <v>43430</v>
      </c>
      <c r="Y130" s="314">
        <v>4494606</v>
      </c>
      <c r="Z130" s="289">
        <v>43445</v>
      </c>
    </row>
    <row r="131" spans="1:26" ht="15.75">
      <c r="A131" s="246"/>
      <c r="B131" s="257" t="s">
        <v>5</v>
      </c>
      <c r="C131" s="254">
        <v>2749438</v>
      </c>
      <c r="D131" s="280" t="s">
        <v>58</v>
      </c>
      <c r="E131" s="269">
        <v>2692065</v>
      </c>
      <c r="F131" s="289">
        <v>43159</v>
      </c>
      <c r="G131" s="254">
        <v>2737506</v>
      </c>
      <c r="H131" s="280">
        <v>43166</v>
      </c>
      <c r="I131" s="269">
        <v>2693629</v>
      </c>
      <c r="J131" s="289">
        <v>43207</v>
      </c>
      <c r="K131" s="274">
        <v>1462484</v>
      </c>
      <c r="L131" s="368">
        <v>43231</v>
      </c>
      <c r="M131" s="314">
        <v>1593114</v>
      </c>
      <c r="N131" s="289">
        <v>43279</v>
      </c>
      <c r="O131" s="306">
        <v>1619287</v>
      </c>
      <c r="P131" s="368">
        <v>43293</v>
      </c>
      <c r="Q131" s="314">
        <v>1641112</v>
      </c>
      <c r="R131" s="289">
        <v>43336</v>
      </c>
      <c r="S131" s="274">
        <v>1667795</v>
      </c>
      <c r="T131" s="368">
        <v>43371</v>
      </c>
      <c r="U131" s="314">
        <v>1688887</v>
      </c>
      <c r="V131" s="289">
        <v>43377</v>
      </c>
      <c r="W131" s="274">
        <v>1695114</v>
      </c>
      <c r="X131" s="368">
        <v>43406</v>
      </c>
      <c r="Y131" s="269">
        <v>1552834</v>
      </c>
      <c r="Z131" s="289">
        <v>43445</v>
      </c>
    </row>
    <row r="132" spans="21:26" ht="12.75">
      <c r="U132" s="1"/>
      <c r="V132" s="1"/>
      <c r="W132" s="1"/>
      <c r="X132" s="1"/>
      <c r="Y132" s="1"/>
      <c r="Z132" s="1"/>
    </row>
    <row r="133" spans="1:26" ht="15.75">
      <c r="A133" s="246" t="s">
        <v>32</v>
      </c>
      <c r="B133" s="293" t="s">
        <v>44</v>
      </c>
      <c r="C133" s="254">
        <v>1429576</v>
      </c>
      <c r="D133" s="280">
        <v>43131</v>
      </c>
      <c r="E133" s="269">
        <v>1537246</v>
      </c>
      <c r="F133" s="289">
        <v>43159</v>
      </c>
      <c r="G133" s="254">
        <v>1649796</v>
      </c>
      <c r="H133" s="280">
        <v>43174</v>
      </c>
      <c r="I133" s="269">
        <v>1658496</v>
      </c>
      <c r="J133" s="289">
        <v>43213</v>
      </c>
      <c r="K133" s="306">
        <v>1658055</v>
      </c>
      <c r="L133" s="368">
        <v>43231</v>
      </c>
      <c r="M133" s="314">
        <v>1587733</v>
      </c>
      <c r="N133" s="289">
        <v>43259</v>
      </c>
      <c r="O133" s="306">
        <v>1589744</v>
      </c>
      <c r="P133" s="368">
        <v>43293</v>
      </c>
      <c r="Q133" s="314">
        <v>1592123</v>
      </c>
      <c r="R133" s="289">
        <v>43341</v>
      </c>
      <c r="S133" s="274">
        <v>1656238</v>
      </c>
      <c r="T133" s="368">
        <v>43354</v>
      </c>
      <c r="U133" s="314">
        <v>1643444</v>
      </c>
      <c r="V133" s="289">
        <v>43396</v>
      </c>
      <c r="W133" s="274">
        <v>1682111</v>
      </c>
      <c r="X133" s="368">
        <v>43434</v>
      </c>
      <c r="Y133" s="314">
        <v>1674705</v>
      </c>
      <c r="Z133" s="289">
        <v>43437</v>
      </c>
    </row>
    <row r="134" spans="1:26" ht="15.75">
      <c r="A134" s="246"/>
      <c r="B134" s="253" t="s">
        <v>45</v>
      </c>
      <c r="C134" s="254">
        <v>2578546</v>
      </c>
      <c r="D134" s="280">
        <v>43105</v>
      </c>
      <c r="E134" s="269">
        <v>2413568</v>
      </c>
      <c r="F134" s="289">
        <v>43136</v>
      </c>
      <c r="G134" s="254">
        <v>2110403</v>
      </c>
      <c r="H134" s="280">
        <v>43164</v>
      </c>
      <c r="I134" s="269">
        <v>2297703</v>
      </c>
      <c r="J134" s="289">
        <v>43213</v>
      </c>
      <c r="K134" s="306">
        <v>3223412</v>
      </c>
      <c r="L134" s="368">
        <v>43250</v>
      </c>
      <c r="M134" s="314">
        <v>2249222</v>
      </c>
      <c r="N134" s="289">
        <v>43277</v>
      </c>
      <c r="O134" s="306">
        <v>2007387</v>
      </c>
      <c r="P134" s="368">
        <v>43312</v>
      </c>
      <c r="Q134" s="314">
        <v>2790560</v>
      </c>
      <c r="R134" s="289">
        <v>43334</v>
      </c>
      <c r="S134" s="274">
        <v>2061690</v>
      </c>
      <c r="T134" s="368">
        <v>43349</v>
      </c>
      <c r="U134" s="314">
        <v>2953241</v>
      </c>
      <c r="V134" s="289">
        <v>43398</v>
      </c>
      <c r="W134" s="274">
        <v>2924870</v>
      </c>
      <c r="X134" s="368">
        <v>43430</v>
      </c>
      <c r="Y134" s="314">
        <v>2630563</v>
      </c>
      <c r="Z134" s="289">
        <v>43460</v>
      </c>
    </row>
    <row r="135" spans="1:26" ht="15.75">
      <c r="A135" s="246"/>
      <c r="B135" s="253" t="s">
        <v>46</v>
      </c>
      <c r="C135" s="254">
        <v>3688000</v>
      </c>
      <c r="D135" s="280">
        <v>43105</v>
      </c>
      <c r="E135" s="269">
        <v>3676379</v>
      </c>
      <c r="F135" s="289">
        <v>43138</v>
      </c>
      <c r="G135" s="254">
        <v>3272901</v>
      </c>
      <c r="H135" s="280">
        <v>43165</v>
      </c>
      <c r="I135" s="269">
        <v>3544095</v>
      </c>
      <c r="J135" s="289">
        <v>43200</v>
      </c>
      <c r="K135" s="306">
        <v>4385974</v>
      </c>
      <c r="L135" s="368">
        <v>43250</v>
      </c>
      <c r="M135" s="314">
        <v>4896894</v>
      </c>
      <c r="N135" s="289">
        <v>43277</v>
      </c>
      <c r="O135" s="306">
        <v>3635102</v>
      </c>
      <c r="P135" s="368">
        <v>43306</v>
      </c>
      <c r="Q135" s="314">
        <v>4626584</v>
      </c>
      <c r="R135" s="289">
        <v>43334</v>
      </c>
      <c r="S135" s="274">
        <v>3302805</v>
      </c>
      <c r="T135" s="368">
        <v>43367</v>
      </c>
      <c r="U135" s="314">
        <v>4006155</v>
      </c>
      <c r="V135" s="289">
        <v>43398</v>
      </c>
      <c r="W135" s="274">
        <v>3808797</v>
      </c>
      <c r="X135" s="368">
        <v>43430</v>
      </c>
      <c r="Y135" s="314">
        <v>3836442</v>
      </c>
      <c r="Z135" s="289">
        <v>43438</v>
      </c>
    </row>
    <row r="136" spans="1:26" ht="15.75">
      <c r="A136" s="246"/>
      <c r="B136" s="257" t="s">
        <v>5</v>
      </c>
      <c r="C136" s="254">
        <v>2149791248</v>
      </c>
      <c r="D136" s="280">
        <v>43124</v>
      </c>
      <c r="E136" s="269">
        <v>2721321494</v>
      </c>
      <c r="F136" s="289">
        <v>43136</v>
      </c>
      <c r="G136" s="254">
        <v>3112474517</v>
      </c>
      <c r="H136" s="280">
        <v>43187</v>
      </c>
      <c r="I136" s="269">
        <v>2695354067</v>
      </c>
      <c r="J136" s="289">
        <v>43192</v>
      </c>
      <c r="K136" s="274">
        <v>2724099828</v>
      </c>
      <c r="L136" s="368">
        <v>43223</v>
      </c>
      <c r="M136" s="314">
        <v>2506087654</v>
      </c>
      <c r="N136" s="289">
        <v>43276</v>
      </c>
      <c r="O136" s="306">
        <v>2475176275</v>
      </c>
      <c r="P136" s="368">
        <v>43311</v>
      </c>
      <c r="Q136" s="314">
        <v>2690197061</v>
      </c>
      <c r="R136" s="289">
        <v>43327</v>
      </c>
      <c r="S136" s="274">
        <v>2673786850</v>
      </c>
      <c r="T136" s="368">
        <v>43349</v>
      </c>
      <c r="U136" s="314">
        <v>5129627758</v>
      </c>
      <c r="V136" s="289">
        <v>43403</v>
      </c>
      <c r="W136" s="274">
        <v>4486429414</v>
      </c>
      <c r="X136" s="368">
        <v>43424</v>
      </c>
      <c r="Y136" s="269">
        <v>4769796123</v>
      </c>
      <c r="Z136" s="289">
        <v>43461</v>
      </c>
    </row>
    <row r="137" spans="4:26" ht="12.75">
      <c r="D137" s="286"/>
      <c r="H137" s="286"/>
      <c r="U137" s="1"/>
      <c r="V137" s="1"/>
      <c r="W137" s="1"/>
      <c r="X137" s="1"/>
      <c r="Y137" s="1"/>
      <c r="Z137" s="1"/>
    </row>
    <row r="138" spans="1:26" ht="15.75">
      <c r="A138" s="246" t="s">
        <v>33</v>
      </c>
      <c r="B138" s="293" t="s">
        <v>44</v>
      </c>
      <c r="C138" s="254">
        <v>644648</v>
      </c>
      <c r="D138" s="280">
        <v>43111</v>
      </c>
      <c r="E138" s="269">
        <v>672455</v>
      </c>
      <c r="F138" s="289">
        <v>43140</v>
      </c>
      <c r="G138" s="254">
        <v>684286</v>
      </c>
      <c r="H138" s="280">
        <v>43168</v>
      </c>
      <c r="I138" s="269">
        <v>676549</v>
      </c>
      <c r="J138" s="289">
        <v>43216</v>
      </c>
      <c r="K138" s="306">
        <v>697198</v>
      </c>
      <c r="L138" s="368">
        <v>43231</v>
      </c>
      <c r="M138" s="314">
        <v>674106</v>
      </c>
      <c r="N138" s="289">
        <v>43259</v>
      </c>
      <c r="O138" s="306">
        <v>681729</v>
      </c>
      <c r="P138" s="368">
        <v>43308</v>
      </c>
      <c r="Q138" s="314">
        <v>692334</v>
      </c>
      <c r="R138" s="289">
        <v>43322</v>
      </c>
      <c r="S138" s="274">
        <v>703870</v>
      </c>
      <c r="T138" s="368">
        <v>43370</v>
      </c>
      <c r="U138" s="314">
        <v>703684</v>
      </c>
      <c r="V138" s="289">
        <v>43392</v>
      </c>
      <c r="W138" s="274">
        <v>734718</v>
      </c>
      <c r="X138" s="368">
        <v>43406</v>
      </c>
      <c r="Y138" s="314">
        <v>716690</v>
      </c>
      <c r="Z138" s="289">
        <v>43461</v>
      </c>
    </row>
    <row r="139" spans="1:26" ht="15.75">
      <c r="A139" s="246"/>
      <c r="B139" s="253" t="s">
        <v>45</v>
      </c>
      <c r="C139" s="254">
        <v>2582320</v>
      </c>
      <c r="D139" s="280">
        <v>43105</v>
      </c>
      <c r="E139" s="269">
        <v>1894807</v>
      </c>
      <c r="F139" s="289">
        <v>43140</v>
      </c>
      <c r="G139" s="254">
        <v>1932876</v>
      </c>
      <c r="H139" s="280">
        <v>43187</v>
      </c>
      <c r="I139" s="269">
        <v>1435359</v>
      </c>
      <c r="J139" s="289">
        <v>43207</v>
      </c>
      <c r="K139" s="306">
        <v>3093210</v>
      </c>
      <c r="L139" s="368">
        <v>43250</v>
      </c>
      <c r="M139" s="314">
        <v>2217564</v>
      </c>
      <c r="N139" s="289">
        <v>43277</v>
      </c>
      <c r="O139" s="306">
        <v>1900411</v>
      </c>
      <c r="P139" s="368">
        <v>43292</v>
      </c>
      <c r="Q139" s="314">
        <v>2604336</v>
      </c>
      <c r="R139" s="289">
        <v>43334</v>
      </c>
      <c r="S139" s="274">
        <v>1957495</v>
      </c>
      <c r="T139" s="368">
        <v>43368</v>
      </c>
      <c r="U139" s="314">
        <v>2805957</v>
      </c>
      <c r="V139" s="289">
        <v>43398</v>
      </c>
      <c r="W139" s="274">
        <v>2834462</v>
      </c>
      <c r="X139" s="368">
        <v>43430</v>
      </c>
      <c r="Y139" s="314">
        <v>2164680</v>
      </c>
      <c r="Z139" s="289">
        <v>43438</v>
      </c>
    </row>
    <row r="140" spans="1:26" ht="15.75">
      <c r="A140" s="246"/>
      <c r="B140" s="253" t="s">
        <v>46</v>
      </c>
      <c r="C140" s="254">
        <v>4019857</v>
      </c>
      <c r="D140" s="280">
        <v>43105</v>
      </c>
      <c r="E140" s="269">
        <v>4097477</v>
      </c>
      <c r="F140" s="289">
        <v>43138</v>
      </c>
      <c r="G140" s="254">
        <v>3240683</v>
      </c>
      <c r="H140" s="280">
        <v>43187</v>
      </c>
      <c r="I140" s="269">
        <v>4084845</v>
      </c>
      <c r="J140" s="289">
        <v>43200</v>
      </c>
      <c r="K140" s="306">
        <v>3964447</v>
      </c>
      <c r="L140" s="368">
        <v>43250</v>
      </c>
      <c r="M140" s="314">
        <v>5071635</v>
      </c>
      <c r="N140" s="289">
        <v>43277</v>
      </c>
      <c r="O140" s="306">
        <v>3679662</v>
      </c>
      <c r="P140" s="368">
        <v>43306</v>
      </c>
      <c r="Q140" s="314">
        <v>3884107</v>
      </c>
      <c r="R140" s="289">
        <v>43318</v>
      </c>
      <c r="S140" s="274">
        <v>3197050</v>
      </c>
      <c r="T140" s="368">
        <v>43368</v>
      </c>
      <c r="U140" s="314">
        <v>3881704</v>
      </c>
      <c r="V140" s="289">
        <v>43398</v>
      </c>
      <c r="W140" s="274">
        <v>3940723</v>
      </c>
      <c r="X140" s="368">
        <v>43430</v>
      </c>
      <c r="Y140" s="314">
        <v>3876127</v>
      </c>
      <c r="Z140" s="289">
        <v>43438</v>
      </c>
    </row>
    <row r="141" spans="1:26" ht="15.75">
      <c r="A141" s="246"/>
      <c r="B141" s="257" t="s">
        <v>5</v>
      </c>
      <c r="C141" s="254">
        <v>1478743</v>
      </c>
      <c r="D141" s="280">
        <v>43125</v>
      </c>
      <c r="E141" s="269">
        <v>1816673</v>
      </c>
      <c r="F141" s="289">
        <v>43137</v>
      </c>
      <c r="G141" s="254">
        <v>1496965</v>
      </c>
      <c r="H141" s="280">
        <v>43185</v>
      </c>
      <c r="I141" s="269">
        <v>3126237</v>
      </c>
      <c r="J141" s="289">
        <v>43220</v>
      </c>
      <c r="K141" s="274">
        <v>3029587</v>
      </c>
      <c r="L141" s="368">
        <v>43224</v>
      </c>
      <c r="M141" s="314">
        <v>1678554</v>
      </c>
      <c r="N141" s="289">
        <v>43279</v>
      </c>
      <c r="O141" s="306">
        <v>2229918</v>
      </c>
      <c r="P141" s="368">
        <v>43308</v>
      </c>
      <c r="Q141" s="314">
        <v>3297975</v>
      </c>
      <c r="R141" s="289">
        <v>43342</v>
      </c>
      <c r="S141" s="274">
        <v>4112003</v>
      </c>
      <c r="T141" s="368">
        <v>43363</v>
      </c>
      <c r="U141" s="314">
        <v>5974924</v>
      </c>
      <c r="V141" s="289">
        <v>43381</v>
      </c>
      <c r="W141" s="274">
        <v>6192378</v>
      </c>
      <c r="X141" s="368">
        <v>43406</v>
      </c>
      <c r="Y141" s="269">
        <v>13597322</v>
      </c>
      <c r="Z141" s="289">
        <v>43460</v>
      </c>
    </row>
    <row r="142" spans="4:26" ht="12.75">
      <c r="D142" s="286"/>
      <c r="H142" s="286"/>
      <c r="U142" s="1"/>
      <c r="V142" s="1"/>
      <c r="W142" s="1"/>
      <c r="X142" s="1"/>
      <c r="Y142" s="1"/>
      <c r="Z142" s="1"/>
    </row>
    <row r="143" spans="1:26" ht="15.75">
      <c r="A143" s="246" t="s">
        <v>34</v>
      </c>
      <c r="B143" s="293" t="s">
        <v>44</v>
      </c>
      <c r="C143" s="254">
        <v>922376</v>
      </c>
      <c r="D143" s="280">
        <v>43105</v>
      </c>
      <c r="E143" s="269">
        <v>1004185</v>
      </c>
      <c r="F143" s="289">
        <v>43159</v>
      </c>
      <c r="G143" s="254">
        <v>1051879</v>
      </c>
      <c r="H143" s="280">
        <v>43174</v>
      </c>
      <c r="I143" s="269">
        <v>43199</v>
      </c>
      <c r="J143" s="289">
        <v>43199</v>
      </c>
      <c r="K143" s="306">
        <v>988031</v>
      </c>
      <c r="L143" s="368">
        <v>43235</v>
      </c>
      <c r="M143" s="314">
        <v>936112</v>
      </c>
      <c r="N143" s="289">
        <v>43259</v>
      </c>
      <c r="O143" s="306">
        <v>1121960</v>
      </c>
      <c r="P143" s="368">
        <v>43293</v>
      </c>
      <c r="Q143" s="314">
        <v>1228808</v>
      </c>
      <c r="R143" s="289">
        <v>43341</v>
      </c>
      <c r="S143" s="274">
        <v>1307094</v>
      </c>
      <c r="T143" s="368">
        <v>43347</v>
      </c>
      <c r="U143" s="314">
        <v>1294245</v>
      </c>
      <c r="V143" s="289">
        <v>43402</v>
      </c>
      <c r="W143" s="274">
        <v>1180814</v>
      </c>
      <c r="X143" s="368">
        <v>43434</v>
      </c>
      <c r="Y143" s="314">
        <v>1241349</v>
      </c>
      <c r="Z143" s="289">
        <v>43437</v>
      </c>
    </row>
    <row r="144" spans="1:26" ht="15.75">
      <c r="A144" s="246"/>
      <c r="B144" s="253" t="s">
        <v>45</v>
      </c>
      <c r="C144" s="254">
        <v>2782452</v>
      </c>
      <c r="D144" s="280">
        <v>43131</v>
      </c>
      <c r="E144" s="269">
        <v>2723500</v>
      </c>
      <c r="F144" s="289">
        <v>43136</v>
      </c>
      <c r="G144" s="254">
        <v>2170367</v>
      </c>
      <c r="H144" s="280">
        <v>43180</v>
      </c>
      <c r="I144" s="269">
        <v>2044427</v>
      </c>
      <c r="J144" s="289">
        <v>43213</v>
      </c>
      <c r="K144" s="306">
        <v>3186765</v>
      </c>
      <c r="L144" s="368">
        <v>43250</v>
      </c>
      <c r="M144" s="314">
        <v>2231431</v>
      </c>
      <c r="N144" s="289">
        <v>43277</v>
      </c>
      <c r="O144" s="306">
        <v>1914768</v>
      </c>
      <c r="P144" s="368">
        <v>43292</v>
      </c>
      <c r="Q144" s="314">
        <v>2733700</v>
      </c>
      <c r="R144" s="289">
        <v>43334</v>
      </c>
      <c r="S144" s="274">
        <v>2145543</v>
      </c>
      <c r="T144" s="368">
        <v>43349</v>
      </c>
      <c r="U144" s="314">
        <v>2912670</v>
      </c>
      <c r="V144" s="289">
        <v>43398</v>
      </c>
      <c r="W144" s="274">
        <v>2875140</v>
      </c>
      <c r="X144" s="368">
        <v>43430</v>
      </c>
      <c r="Y144" s="314">
        <v>2246247</v>
      </c>
      <c r="Z144" s="289">
        <v>43438</v>
      </c>
    </row>
    <row r="145" spans="1:26" ht="15.75">
      <c r="A145" s="246"/>
      <c r="B145" s="253" t="s">
        <v>46</v>
      </c>
      <c r="C145" s="254">
        <v>3656000</v>
      </c>
      <c r="D145" s="280">
        <v>43105</v>
      </c>
      <c r="E145" s="269">
        <v>3623677</v>
      </c>
      <c r="F145" s="289">
        <v>43138</v>
      </c>
      <c r="G145" s="254">
        <v>3355022</v>
      </c>
      <c r="H145" s="280">
        <v>43186</v>
      </c>
      <c r="I145" s="269">
        <v>3637775</v>
      </c>
      <c r="J145" s="289">
        <v>43200</v>
      </c>
      <c r="K145" s="306">
        <v>4032045</v>
      </c>
      <c r="L145" s="368">
        <v>43250</v>
      </c>
      <c r="M145" s="314">
        <v>4758086</v>
      </c>
      <c r="N145" s="289">
        <v>43277</v>
      </c>
      <c r="O145" s="306">
        <v>3546146</v>
      </c>
      <c r="P145" s="368">
        <v>43306</v>
      </c>
      <c r="Q145" s="314">
        <v>4386989</v>
      </c>
      <c r="R145" s="289">
        <v>43334</v>
      </c>
      <c r="S145" s="274">
        <v>3271388</v>
      </c>
      <c r="T145" s="368">
        <v>43367</v>
      </c>
      <c r="U145" s="314">
        <v>3860479</v>
      </c>
      <c r="V145" s="289">
        <v>43398</v>
      </c>
      <c r="W145" s="274">
        <v>3904756</v>
      </c>
      <c r="X145" s="368">
        <v>43430</v>
      </c>
      <c r="Y145" s="314">
        <v>3825551</v>
      </c>
      <c r="Z145" s="289">
        <v>43438</v>
      </c>
    </row>
    <row r="146" spans="1:26" ht="15.75">
      <c r="A146" s="246"/>
      <c r="B146" s="257" t="s">
        <v>5</v>
      </c>
      <c r="C146" s="254">
        <v>1673088220</v>
      </c>
      <c r="D146" s="280">
        <v>43124</v>
      </c>
      <c r="E146" s="269">
        <v>1998390613</v>
      </c>
      <c r="F146" s="289">
        <v>43136</v>
      </c>
      <c r="G146" s="254">
        <v>2425093778</v>
      </c>
      <c r="H146" s="280">
        <v>43187</v>
      </c>
      <c r="I146" s="269">
        <v>2104976221</v>
      </c>
      <c r="J146" s="289">
        <v>43192</v>
      </c>
      <c r="K146" s="274">
        <v>2183452543</v>
      </c>
      <c r="L146" s="368">
        <v>43223</v>
      </c>
      <c r="M146" s="314">
        <v>2026728804</v>
      </c>
      <c r="N146" s="289">
        <v>43278</v>
      </c>
      <c r="O146" s="306">
        <v>1987958525</v>
      </c>
      <c r="P146" s="368">
        <v>43311</v>
      </c>
      <c r="Q146" s="314">
        <v>2141245314</v>
      </c>
      <c r="R146" s="289">
        <v>43327</v>
      </c>
      <c r="S146" s="274">
        <v>2121836667</v>
      </c>
      <c r="T146" s="368">
        <v>43350</v>
      </c>
      <c r="U146" s="314">
        <v>3733999451</v>
      </c>
      <c r="V146" s="289">
        <v>43403</v>
      </c>
      <c r="W146" s="274">
        <v>3348072014</v>
      </c>
      <c r="X146" s="368">
        <v>43424</v>
      </c>
      <c r="Y146" s="269">
        <v>3537027428</v>
      </c>
      <c r="Z146" s="289">
        <v>43461</v>
      </c>
    </row>
    <row r="147" spans="4:26" ht="12.75">
      <c r="D147" s="286"/>
      <c r="H147" s="286"/>
      <c r="U147" s="1"/>
      <c r="V147" s="1"/>
      <c r="W147" s="1"/>
      <c r="X147" s="1"/>
      <c r="Y147" s="1"/>
      <c r="Z147" s="1"/>
    </row>
    <row r="148" spans="1:26" ht="15.75">
      <c r="A148" s="246" t="s">
        <v>35</v>
      </c>
      <c r="B148" s="293" t="s">
        <v>44</v>
      </c>
      <c r="C148" s="254">
        <v>644639</v>
      </c>
      <c r="D148" s="280">
        <v>43111</v>
      </c>
      <c r="E148" s="269">
        <v>672436</v>
      </c>
      <c r="F148" s="289">
        <v>43140</v>
      </c>
      <c r="G148" s="254">
        <v>684281</v>
      </c>
      <c r="H148" s="280">
        <v>43168</v>
      </c>
      <c r="I148" s="269">
        <v>676550</v>
      </c>
      <c r="J148" s="289">
        <v>43216</v>
      </c>
      <c r="K148" s="306">
        <v>697201</v>
      </c>
      <c r="L148" s="368">
        <v>43231</v>
      </c>
      <c r="M148" s="314">
        <v>674102</v>
      </c>
      <c r="N148" s="289">
        <v>43259</v>
      </c>
      <c r="O148" s="306">
        <v>681690</v>
      </c>
      <c r="P148" s="368">
        <v>43308</v>
      </c>
      <c r="Q148" s="314">
        <v>692333</v>
      </c>
      <c r="R148" s="289">
        <v>43322</v>
      </c>
      <c r="S148" s="274">
        <v>703861</v>
      </c>
      <c r="T148" s="368">
        <v>43370</v>
      </c>
      <c r="U148" s="314">
        <v>703678</v>
      </c>
      <c r="V148" s="289">
        <v>43392</v>
      </c>
      <c r="W148" s="274">
        <v>734697</v>
      </c>
      <c r="X148" s="368">
        <v>43406</v>
      </c>
      <c r="Y148" s="314">
        <v>716734</v>
      </c>
      <c r="Z148" s="289">
        <v>43461</v>
      </c>
    </row>
    <row r="149" spans="1:26" ht="15.75">
      <c r="A149" s="246"/>
      <c r="B149" s="253" t="s">
        <v>45</v>
      </c>
      <c r="C149" s="254">
        <v>2581533</v>
      </c>
      <c r="D149" s="280">
        <v>43105</v>
      </c>
      <c r="E149" s="269">
        <v>1882358</v>
      </c>
      <c r="F149" s="289">
        <v>43140</v>
      </c>
      <c r="G149" s="254">
        <v>1932861</v>
      </c>
      <c r="H149" s="280">
        <v>43187</v>
      </c>
      <c r="I149" s="269">
        <v>1984000</v>
      </c>
      <c r="J149" s="289">
        <v>43196</v>
      </c>
      <c r="K149" s="306">
        <v>3093210</v>
      </c>
      <c r="L149" s="368">
        <v>43250</v>
      </c>
      <c r="M149" s="314">
        <v>2217123</v>
      </c>
      <c r="N149" s="289">
        <v>43277</v>
      </c>
      <c r="O149" s="306">
        <v>1916484</v>
      </c>
      <c r="P149" s="368">
        <v>43292</v>
      </c>
      <c r="Q149" s="314">
        <v>2612648</v>
      </c>
      <c r="R149" s="289">
        <v>43334</v>
      </c>
      <c r="S149" s="274">
        <v>1945050</v>
      </c>
      <c r="T149" s="368">
        <v>43368</v>
      </c>
      <c r="U149" s="314">
        <v>2808485</v>
      </c>
      <c r="V149" s="289">
        <v>43398</v>
      </c>
      <c r="W149" s="274">
        <v>2787567</v>
      </c>
      <c r="X149" s="368">
        <v>43430</v>
      </c>
      <c r="Y149" s="314">
        <v>2085080</v>
      </c>
      <c r="Z149" s="289">
        <v>43438</v>
      </c>
    </row>
    <row r="150" spans="1:26" ht="15.75">
      <c r="A150" s="246"/>
      <c r="B150" s="253" t="s">
        <v>46</v>
      </c>
      <c r="C150" s="254">
        <v>3946676</v>
      </c>
      <c r="D150" s="280">
        <v>43105</v>
      </c>
      <c r="E150" s="269">
        <v>3959656</v>
      </c>
      <c r="F150" s="289">
        <v>43138</v>
      </c>
      <c r="G150" s="254">
        <v>3088536</v>
      </c>
      <c r="H150" s="280">
        <v>43187</v>
      </c>
      <c r="I150" s="269">
        <v>3929039</v>
      </c>
      <c r="J150" s="289">
        <v>43200</v>
      </c>
      <c r="K150" s="306">
        <v>3942515</v>
      </c>
      <c r="L150" s="368">
        <v>43250</v>
      </c>
      <c r="M150" s="314">
        <v>4758086</v>
      </c>
      <c r="N150" s="289">
        <v>43277</v>
      </c>
      <c r="O150" s="306">
        <v>3611025</v>
      </c>
      <c r="P150" s="368">
        <v>43306</v>
      </c>
      <c r="Q150" s="314">
        <v>3812492</v>
      </c>
      <c r="R150" s="289">
        <v>43318</v>
      </c>
      <c r="S150" s="274">
        <v>3143014</v>
      </c>
      <c r="T150" s="368">
        <v>43370</v>
      </c>
      <c r="U150" s="314">
        <v>3762734</v>
      </c>
      <c r="V150" s="289">
        <v>43398</v>
      </c>
      <c r="W150" s="274">
        <v>3759757</v>
      </c>
      <c r="X150" s="368">
        <v>43430</v>
      </c>
      <c r="Y150" s="314">
        <v>3798935</v>
      </c>
      <c r="Z150" s="289">
        <v>43438</v>
      </c>
    </row>
    <row r="151" spans="1:26" ht="15.75">
      <c r="A151" s="246"/>
      <c r="B151" s="257" t="s">
        <v>5</v>
      </c>
      <c r="C151" s="254">
        <v>1213058</v>
      </c>
      <c r="D151" s="280">
        <v>43103</v>
      </c>
      <c r="E151" s="269">
        <v>1227011</v>
      </c>
      <c r="F151" s="289">
        <v>43144</v>
      </c>
      <c r="G151" s="254">
        <v>1283827</v>
      </c>
      <c r="H151" s="280">
        <v>43185</v>
      </c>
      <c r="I151" s="269">
        <v>1322076</v>
      </c>
      <c r="J151" s="289">
        <v>43216</v>
      </c>
      <c r="K151" s="274">
        <v>1297109</v>
      </c>
      <c r="L151" s="368">
        <v>43224</v>
      </c>
      <c r="M151" s="314">
        <v>1472039</v>
      </c>
      <c r="N151" s="289">
        <v>43279</v>
      </c>
      <c r="O151" s="306">
        <v>1496987</v>
      </c>
      <c r="P151" s="368">
        <v>43293</v>
      </c>
      <c r="Q151" s="314">
        <v>1508716</v>
      </c>
      <c r="R151" s="289">
        <v>43336</v>
      </c>
      <c r="S151" s="274">
        <v>1534495</v>
      </c>
      <c r="T151" s="368">
        <v>43371</v>
      </c>
      <c r="U151" s="314">
        <v>1567383</v>
      </c>
      <c r="V151" s="289">
        <v>43377</v>
      </c>
      <c r="W151" s="274">
        <v>1598120</v>
      </c>
      <c r="X151" s="368">
        <v>43413</v>
      </c>
      <c r="Y151" s="269">
        <v>1449669</v>
      </c>
      <c r="Z151" s="289">
        <v>43446</v>
      </c>
    </row>
    <row r="152" spans="21:26" ht="12.75">
      <c r="U152" s="1"/>
      <c r="V152" s="1"/>
      <c r="W152" s="1"/>
      <c r="X152" s="1"/>
      <c r="Y152" s="1"/>
      <c r="Z152" s="1"/>
    </row>
    <row r="153" spans="1:26" ht="15.75">
      <c r="A153" s="246" t="s">
        <v>36</v>
      </c>
      <c r="B153" s="293" t="s">
        <v>44</v>
      </c>
      <c r="C153" s="254">
        <v>1153046</v>
      </c>
      <c r="D153" s="280">
        <v>43104</v>
      </c>
      <c r="E153" s="269">
        <v>1211405</v>
      </c>
      <c r="F153" s="289">
        <v>43139</v>
      </c>
      <c r="G153" s="254">
        <v>1210765</v>
      </c>
      <c r="H153" s="280">
        <v>43168</v>
      </c>
      <c r="I153" s="269">
        <v>1218710</v>
      </c>
      <c r="J153" s="289">
        <v>43216</v>
      </c>
      <c r="K153" s="306">
        <v>1200245</v>
      </c>
      <c r="L153" s="368">
        <v>43230</v>
      </c>
      <c r="M153" s="314">
        <v>1208158</v>
      </c>
      <c r="N153" s="289">
        <v>43280</v>
      </c>
      <c r="O153" s="306">
        <v>1202164</v>
      </c>
      <c r="P153" s="368">
        <v>43293</v>
      </c>
      <c r="Q153" s="314">
        <v>1224033</v>
      </c>
      <c r="R153" s="289">
        <v>43321</v>
      </c>
      <c r="S153" s="274">
        <v>1212500</v>
      </c>
      <c r="T153" s="368">
        <v>43369</v>
      </c>
      <c r="U153" s="314">
        <v>1263768</v>
      </c>
      <c r="V153" s="289">
        <v>43390</v>
      </c>
      <c r="W153" s="274">
        <v>1272477</v>
      </c>
      <c r="X153" s="368">
        <v>43413</v>
      </c>
      <c r="Y153" s="314">
        <v>1267809</v>
      </c>
      <c r="Z153" s="289">
        <v>43461</v>
      </c>
    </row>
    <row r="154" spans="1:26" ht="15.75">
      <c r="A154" s="246"/>
      <c r="B154" s="253" t="s">
        <v>45</v>
      </c>
      <c r="C154" s="254">
        <v>2591107</v>
      </c>
      <c r="D154" s="280">
        <v>43130</v>
      </c>
      <c r="E154" s="269">
        <v>2701696</v>
      </c>
      <c r="F154" s="289">
        <v>43136</v>
      </c>
      <c r="G154" s="254">
        <v>2700518</v>
      </c>
      <c r="H154" s="280">
        <v>43174</v>
      </c>
      <c r="I154" s="269">
        <v>2585957</v>
      </c>
      <c r="J154" s="289">
        <v>43214</v>
      </c>
      <c r="K154" s="306">
        <v>2516910</v>
      </c>
      <c r="L154" s="368">
        <v>43228</v>
      </c>
      <c r="M154" s="314">
        <v>2548475</v>
      </c>
      <c r="N154" s="289">
        <v>43269</v>
      </c>
      <c r="O154" s="306">
        <v>2525860</v>
      </c>
      <c r="P154" s="368">
        <v>43291</v>
      </c>
      <c r="Q154" s="314">
        <v>2456301</v>
      </c>
      <c r="R154" s="289">
        <v>43321</v>
      </c>
      <c r="S154" s="274">
        <v>2529253</v>
      </c>
      <c r="T154" s="368">
        <v>43368</v>
      </c>
      <c r="U154" s="314">
        <v>2510171</v>
      </c>
      <c r="V154" s="289">
        <v>43397</v>
      </c>
      <c r="W154" s="274">
        <v>2483586</v>
      </c>
      <c r="X154" s="368">
        <v>43409</v>
      </c>
      <c r="Y154" s="314">
        <v>2524097</v>
      </c>
      <c r="Z154" s="289">
        <v>43440</v>
      </c>
    </row>
    <row r="155" spans="1:26" ht="15.75">
      <c r="A155" s="246"/>
      <c r="B155" s="253" t="s">
        <v>46</v>
      </c>
      <c r="C155" s="254">
        <v>279243</v>
      </c>
      <c r="D155" s="280">
        <v>43125</v>
      </c>
      <c r="E155" s="269">
        <v>3770000</v>
      </c>
      <c r="F155" s="289">
        <v>43158</v>
      </c>
      <c r="G155" s="254">
        <v>3434397</v>
      </c>
      <c r="H155" s="280">
        <v>43180</v>
      </c>
      <c r="I155" s="269">
        <v>3717343</v>
      </c>
      <c r="J155" s="289">
        <v>43196</v>
      </c>
      <c r="K155" s="306">
        <v>3782960</v>
      </c>
      <c r="L155" s="368">
        <v>43242</v>
      </c>
      <c r="M155" s="314">
        <v>3839716</v>
      </c>
      <c r="N155" s="289">
        <v>43271</v>
      </c>
      <c r="O155" s="306">
        <v>3703000</v>
      </c>
      <c r="P155" s="368">
        <v>43305</v>
      </c>
      <c r="Q155" s="314">
        <v>3812492</v>
      </c>
      <c r="R155" s="289">
        <v>43318</v>
      </c>
      <c r="S155" s="274">
        <v>3217762</v>
      </c>
      <c r="T155" s="368">
        <v>43353</v>
      </c>
      <c r="U155" s="314">
        <v>3317000</v>
      </c>
      <c r="V155" s="289">
        <v>43383</v>
      </c>
      <c r="W155" s="274">
        <v>3336000</v>
      </c>
      <c r="X155" s="368">
        <v>43405</v>
      </c>
      <c r="Y155" s="314">
        <v>3946599</v>
      </c>
      <c r="Z155" s="289">
        <v>43438</v>
      </c>
    </row>
    <row r="156" spans="1:26" ht="15.75">
      <c r="A156" s="246"/>
      <c r="B156" s="257" t="s">
        <v>5</v>
      </c>
      <c r="C156" s="254">
        <v>641814909</v>
      </c>
      <c r="D156" s="280">
        <v>43124</v>
      </c>
      <c r="E156" s="269">
        <v>1009006947</v>
      </c>
      <c r="F156" s="289">
        <v>43137</v>
      </c>
      <c r="G156" s="254">
        <v>1082816333</v>
      </c>
      <c r="H156" s="280">
        <v>43187</v>
      </c>
      <c r="I156" s="269">
        <v>934165994</v>
      </c>
      <c r="J156" s="289">
        <v>43196</v>
      </c>
      <c r="K156" s="274">
        <v>890087053</v>
      </c>
      <c r="L156" s="368">
        <v>43223</v>
      </c>
      <c r="M156" s="314">
        <v>717602955</v>
      </c>
      <c r="N156" s="289">
        <v>43276</v>
      </c>
      <c r="O156" s="306">
        <v>677276718</v>
      </c>
      <c r="P156" s="368">
        <v>43311</v>
      </c>
      <c r="Q156" s="314">
        <v>702373965</v>
      </c>
      <c r="R156" s="289">
        <v>43327</v>
      </c>
      <c r="S156" s="274">
        <v>751554370</v>
      </c>
      <c r="T156" s="368">
        <v>43349</v>
      </c>
      <c r="U156" s="314">
        <v>1186553863</v>
      </c>
      <c r="V156" s="289">
        <v>43403</v>
      </c>
      <c r="W156" s="274">
        <v>1237863205</v>
      </c>
      <c r="X156" s="368">
        <v>43424</v>
      </c>
      <c r="Y156" s="269">
        <v>1262803074</v>
      </c>
      <c r="Z156" s="289">
        <v>43440</v>
      </c>
    </row>
    <row r="157" spans="4:26" ht="12.75">
      <c r="D157" s="286"/>
      <c r="H157" s="286"/>
      <c r="U157" s="1"/>
      <c r="V157" s="1"/>
      <c r="W157" s="1"/>
      <c r="X157" s="1"/>
      <c r="Y157" s="1"/>
      <c r="Z157" s="1"/>
    </row>
    <row r="158" spans="1:26" ht="15.75">
      <c r="A158" s="246" t="s">
        <v>37</v>
      </c>
      <c r="B158" s="293" t="s">
        <v>44</v>
      </c>
      <c r="C158" s="254">
        <v>676817</v>
      </c>
      <c r="D158" s="280">
        <v>43111</v>
      </c>
      <c r="E158" s="269">
        <v>706869</v>
      </c>
      <c r="F158" s="289">
        <v>43140</v>
      </c>
      <c r="G158" s="254">
        <v>694108</v>
      </c>
      <c r="H158" s="280">
        <v>43181</v>
      </c>
      <c r="I158" s="269">
        <v>699788</v>
      </c>
      <c r="J158" s="289">
        <v>43203</v>
      </c>
      <c r="K158" s="306">
        <v>728129</v>
      </c>
      <c r="L158" s="368">
        <v>43231</v>
      </c>
      <c r="M158" s="314">
        <v>703763</v>
      </c>
      <c r="N158" s="289">
        <v>43259</v>
      </c>
      <c r="O158" s="306">
        <v>702840</v>
      </c>
      <c r="P158" s="368">
        <v>43308</v>
      </c>
      <c r="Q158" s="314">
        <v>713429</v>
      </c>
      <c r="R158" s="289">
        <v>43322</v>
      </c>
      <c r="S158" s="274">
        <v>721969</v>
      </c>
      <c r="T158" s="368">
        <v>43370</v>
      </c>
      <c r="U158" s="314">
        <v>744811</v>
      </c>
      <c r="V158" s="289">
        <v>43385</v>
      </c>
      <c r="W158" s="274">
        <v>718185</v>
      </c>
      <c r="X158" s="368">
        <v>43433</v>
      </c>
      <c r="Y158" s="314">
        <v>705251</v>
      </c>
      <c r="Z158" s="289">
        <v>43446</v>
      </c>
    </row>
    <row r="159" spans="1:26" ht="15.75">
      <c r="A159" s="246"/>
      <c r="B159" s="253" t="s">
        <v>45</v>
      </c>
      <c r="C159" s="254">
        <v>1329780</v>
      </c>
      <c r="D159" s="280">
        <v>43108</v>
      </c>
      <c r="E159" s="269">
        <v>1303072</v>
      </c>
      <c r="F159" s="289">
        <v>43157</v>
      </c>
      <c r="G159" s="254">
        <v>1439834</v>
      </c>
      <c r="H159" s="280">
        <v>43168</v>
      </c>
      <c r="I159" s="269">
        <v>2387422</v>
      </c>
      <c r="J159" s="289">
        <v>43196</v>
      </c>
      <c r="K159" s="306">
        <v>1311393</v>
      </c>
      <c r="L159" s="368">
        <v>43249</v>
      </c>
      <c r="M159" s="314">
        <v>2178810</v>
      </c>
      <c r="N159" s="289">
        <v>43271</v>
      </c>
      <c r="O159" s="306">
        <v>1648064</v>
      </c>
      <c r="P159" s="368">
        <v>43286</v>
      </c>
      <c r="Q159" s="314">
        <v>2373570</v>
      </c>
      <c r="R159" s="289">
        <v>43333</v>
      </c>
      <c r="S159" s="274">
        <v>1602562</v>
      </c>
      <c r="T159" s="368">
        <v>43360</v>
      </c>
      <c r="U159" s="314">
        <v>1369561</v>
      </c>
      <c r="V159" s="289">
        <v>43377</v>
      </c>
      <c r="W159" s="274">
        <v>1272278</v>
      </c>
      <c r="X159" s="368">
        <v>43410</v>
      </c>
      <c r="Y159" s="314">
        <v>2213602</v>
      </c>
      <c r="Z159" s="289">
        <v>43438</v>
      </c>
    </row>
    <row r="160" spans="1:26" ht="15.75">
      <c r="A160" s="246"/>
      <c r="B160" s="253" t="s">
        <v>46</v>
      </c>
      <c r="C160" s="254">
        <v>2795706</v>
      </c>
      <c r="D160" s="280">
        <v>43108</v>
      </c>
      <c r="E160" s="269">
        <v>2267000</v>
      </c>
      <c r="F160" s="289">
        <v>43157</v>
      </c>
      <c r="G160" s="254">
        <v>3094018</v>
      </c>
      <c r="H160" s="280">
        <v>43185</v>
      </c>
      <c r="I160" s="269">
        <v>3991328</v>
      </c>
      <c r="J160" s="289">
        <v>43196</v>
      </c>
      <c r="K160" s="306">
        <v>2054398</v>
      </c>
      <c r="L160" s="368">
        <v>43223</v>
      </c>
      <c r="M160" s="314">
        <v>3235413</v>
      </c>
      <c r="N160" s="289">
        <v>43271</v>
      </c>
      <c r="O160" s="306">
        <v>3830476</v>
      </c>
      <c r="P160" s="368">
        <v>43305</v>
      </c>
      <c r="Q160" s="314">
        <v>3891580</v>
      </c>
      <c r="R160" s="289">
        <v>43320</v>
      </c>
      <c r="S160" s="274">
        <v>3336262</v>
      </c>
      <c r="T160" s="368">
        <v>43360</v>
      </c>
      <c r="U160" s="314">
        <v>3186719</v>
      </c>
      <c r="V160" s="289">
        <v>43377</v>
      </c>
      <c r="W160" s="274">
        <v>1764166</v>
      </c>
      <c r="X160" s="368">
        <v>43423</v>
      </c>
      <c r="Y160" s="314">
        <v>3874701</v>
      </c>
      <c r="Z160" s="289">
        <v>43438</v>
      </c>
    </row>
    <row r="161" spans="1:26" ht="15.75">
      <c r="A161" s="246"/>
      <c r="B161" s="257" t="s">
        <v>5</v>
      </c>
      <c r="C161" s="254">
        <v>1443829</v>
      </c>
      <c r="D161" s="280">
        <v>43103</v>
      </c>
      <c r="E161" s="269">
        <v>1557708</v>
      </c>
      <c r="F161" s="289">
        <v>43140</v>
      </c>
      <c r="G161" s="254">
        <v>1455174</v>
      </c>
      <c r="H161" s="280">
        <v>43166</v>
      </c>
      <c r="I161" s="269">
        <v>1502201</v>
      </c>
      <c r="J161" s="289">
        <v>43209</v>
      </c>
      <c r="K161" s="274">
        <v>1484098</v>
      </c>
      <c r="L161" s="368">
        <v>43231</v>
      </c>
      <c r="M161" s="314">
        <v>1581782</v>
      </c>
      <c r="N161" s="289">
        <v>43279</v>
      </c>
      <c r="O161" s="306">
        <v>1606693</v>
      </c>
      <c r="P161" s="368">
        <v>43307</v>
      </c>
      <c r="Q161" s="314">
        <v>1642110</v>
      </c>
      <c r="R161" s="289">
        <v>43331</v>
      </c>
      <c r="S161" s="274">
        <v>1666214</v>
      </c>
      <c r="T161" s="368">
        <v>43370</v>
      </c>
      <c r="U161" s="314">
        <v>1688830</v>
      </c>
      <c r="V161" s="289">
        <v>43377</v>
      </c>
      <c r="W161" s="274">
        <v>1748420</v>
      </c>
      <c r="X161" s="368">
        <v>43413</v>
      </c>
      <c r="Y161" s="269">
        <v>1627620</v>
      </c>
      <c r="Z161" s="289">
        <v>43446</v>
      </c>
    </row>
    <row r="162" spans="4:26" ht="12.75">
      <c r="D162" s="286"/>
      <c r="H162" s="286"/>
      <c r="U162" s="1"/>
      <c r="V162" s="1"/>
      <c r="W162" s="1"/>
      <c r="X162" s="1"/>
      <c r="Y162" s="1"/>
      <c r="Z162" s="1"/>
    </row>
    <row r="163" spans="1:26" ht="15.75">
      <c r="A163" s="246" t="s">
        <v>38</v>
      </c>
      <c r="B163" s="293" t="s">
        <v>44</v>
      </c>
      <c r="C163" s="254">
        <v>983196</v>
      </c>
      <c r="D163" s="280">
        <v>43125</v>
      </c>
      <c r="E163" s="269">
        <v>1048651</v>
      </c>
      <c r="F163" s="289">
        <v>43139</v>
      </c>
      <c r="G163" s="254">
        <v>1020898</v>
      </c>
      <c r="H163" s="280">
        <v>43168</v>
      </c>
      <c r="I163" s="269">
        <v>1036788</v>
      </c>
      <c r="J163" s="289">
        <v>43216</v>
      </c>
      <c r="K163" s="306">
        <v>993028</v>
      </c>
      <c r="L163" s="368">
        <v>43230</v>
      </c>
      <c r="M163" s="314">
        <v>1043045</v>
      </c>
      <c r="N163" s="289">
        <v>43280</v>
      </c>
      <c r="O163" s="306">
        <v>1013546</v>
      </c>
      <c r="P163" s="368">
        <v>43286</v>
      </c>
      <c r="Q163" s="314">
        <v>1012355</v>
      </c>
      <c r="R163" s="289">
        <v>43314</v>
      </c>
      <c r="S163" s="274">
        <v>1049909</v>
      </c>
      <c r="T163" s="368">
        <v>43368</v>
      </c>
      <c r="U163" s="314">
        <v>1096241</v>
      </c>
      <c r="V163" s="289">
        <v>43390</v>
      </c>
      <c r="W163" s="274">
        <v>1097496</v>
      </c>
      <c r="X163" s="368">
        <v>43409</v>
      </c>
      <c r="Y163" s="314">
        <v>1109709</v>
      </c>
      <c r="Z163" s="289">
        <v>43461</v>
      </c>
    </row>
    <row r="164" spans="1:26" ht="15.75">
      <c r="A164" s="246"/>
      <c r="B164" s="253" t="s">
        <v>45</v>
      </c>
      <c r="C164" s="254">
        <v>2580207</v>
      </c>
      <c r="D164" s="280">
        <v>43130</v>
      </c>
      <c r="E164" s="269">
        <v>2780512</v>
      </c>
      <c r="F164" s="289">
        <v>43136</v>
      </c>
      <c r="G164" s="254">
        <v>2669191</v>
      </c>
      <c r="H164" s="280">
        <v>43174</v>
      </c>
      <c r="I164" s="269">
        <v>2619904</v>
      </c>
      <c r="J164" s="289">
        <v>43200</v>
      </c>
      <c r="K164" s="306">
        <v>2614730</v>
      </c>
      <c r="L164" s="368">
        <v>43228</v>
      </c>
      <c r="M164" s="314">
        <v>2673080</v>
      </c>
      <c r="N164" s="289">
        <v>43273</v>
      </c>
      <c r="O164" s="306">
        <v>2503453</v>
      </c>
      <c r="P164" s="368">
        <v>43312</v>
      </c>
      <c r="Q164" s="314">
        <v>2492760</v>
      </c>
      <c r="R164" s="289">
        <v>43313</v>
      </c>
      <c r="S164" s="274">
        <v>2673053</v>
      </c>
      <c r="T164" s="368">
        <v>43368</v>
      </c>
      <c r="U164" s="314">
        <v>2531837</v>
      </c>
      <c r="V164" s="289">
        <v>43397</v>
      </c>
      <c r="W164" s="274">
        <v>2637100</v>
      </c>
      <c r="X164" s="368">
        <v>43409</v>
      </c>
      <c r="Y164" s="314">
        <v>2707532</v>
      </c>
      <c r="Z164" s="289">
        <v>43440</v>
      </c>
    </row>
    <row r="165" spans="1:26" ht="15.75">
      <c r="A165" s="246"/>
      <c r="B165" s="253" t="s">
        <v>46</v>
      </c>
      <c r="C165" s="254">
        <v>4180289</v>
      </c>
      <c r="D165" s="280">
        <v>43108</v>
      </c>
      <c r="E165" s="269">
        <v>3656772</v>
      </c>
      <c r="F165" s="289">
        <v>43144</v>
      </c>
      <c r="G165" s="254">
        <v>3454550</v>
      </c>
      <c r="H165" s="280">
        <v>43174</v>
      </c>
      <c r="I165" s="269">
        <v>3706510</v>
      </c>
      <c r="J165" s="289">
        <v>43196</v>
      </c>
      <c r="K165" s="306">
        <v>3665000</v>
      </c>
      <c r="L165" s="368">
        <v>43242</v>
      </c>
      <c r="M165" s="314">
        <v>3917101</v>
      </c>
      <c r="N165" s="289">
        <v>43271</v>
      </c>
      <c r="O165" s="306">
        <v>3666016</v>
      </c>
      <c r="P165" s="368">
        <v>43305</v>
      </c>
      <c r="Q165" s="314">
        <v>3747044</v>
      </c>
      <c r="R165" s="289">
        <v>43320</v>
      </c>
      <c r="S165" s="274">
        <v>3371545</v>
      </c>
      <c r="T165" s="368">
        <v>43368</v>
      </c>
      <c r="U165" s="314">
        <v>3374635</v>
      </c>
      <c r="V165" s="289">
        <v>43385</v>
      </c>
      <c r="W165" s="274">
        <v>3278311</v>
      </c>
      <c r="X165" s="368">
        <v>43409</v>
      </c>
      <c r="Y165" s="314">
        <v>4038506</v>
      </c>
      <c r="Z165" s="289">
        <v>43438</v>
      </c>
    </row>
    <row r="166" spans="1:26" ht="15.75">
      <c r="A166" s="246"/>
      <c r="B166" s="257" t="s">
        <v>5</v>
      </c>
      <c r="C166" s="254">
        <v>584199872</v>
      </c>
      <c r="D166" s="280">
        <v>43124</v>
      </c>
      <c r="E166" s="269">
        <v>803504425</v>
      </c>
      <c r="F166" s="289">
        <v>43137</v>
      </c>
      <c r="G166" s="254">
        <v>978822648</v>
      </c>
      <c r="H166" s="280">
        <v>43187</v>
      </c>
      <c r="I166" s="269">
        <v>833618869</v>
      </c>
      <c r="J166" s="289">
        <v>43196</v>
      </c>
      <c r="K166" s="274">
        <v>802396697</v>
      </c>
      <c r="L166" s="368">
        <v>43223</v>
      </c>
      <c r="M166" s="314">
        <v>668586341</v>
      </c>
      <c r="N166" s="289">
        <v>43276</v>
      </c>
      <c r="O166" s="306">
        <v>606808373</v>
      </c>
      <c r="P166" s="368">
        <v>43311</v>
      </c>
      <c r="Q166" s="314">
        <v>625729671</v>
      </c>
      <c r="R166" s="289">
        <v>43327</v>
      </c>
      <c r="S166" s="274">
        <v>666724411</v>
      </c>
      <c r="T166" s="368">
        <v>43349</v>
      </c>
      <c r="U166" s="314">
        <v>1075286826</v>
      </c>
      <c r="V166" s="289">
        <v>43403</v>
      </c>
      <c r="W166" s="274">
        <v>1135443004</v>
      </c>
      <c r="X166" s="368">
        <v>43424</v>
      </c>
      <c r="Y166" s="269">
        <v>1163631952</v>
      </c>
      <c r="Z166" s="289">
        <v>43440</v>
      </c>
    </row>
    <row r="167" spans="4:26" ht="12.75">
      <c r="D167" s="286"/>
      <c r="H167" s="286"/>
      <c r="U167" s="1"/>
      <c r="V167" s="1"/>
      <c r="W167" s="1"/>
      <c r="X167" s="1"/>
      <c r="Y167" s="1"/>
      <c r="Z167" s="1"/>
    </row>
    <row r="168" spans="1:26" ht="15.75">
      <c r="A168" s="246" t="s">
        <v>39</v>
      </c>
      <c r="B168" s="293" t="s">
        <v>44</v>
      </c>
      <c r="C168" s="254">
        <v>676817</v>
      </c>
      <c r="D168" s="280">
        <v>43111</v>
      </c>
      <c r="E168" s="269">
        <v>706867</v>
      </c>
      <c r="F168" s="289">
        <v>43140</v>
      </c>
      <c r="G168" s="254">
        <v>694111</v>
      </c>
      <c r="H168" s="280">
        <v>43181</v>
      </c>
      <c r="I168" s="269">
        <v>699788</v>
      </c>
      <c r="J168" s="289">
        <v>43203</v>
      </c>
      <c r="K168" s="306">
        <v>728129</v>
      </c>
      <c r="L168" s="368">
        <v>43231</v>
      </c>
      <c r="M168" s="314">
        <v>703763</v>
      </c>
      <c r="N168" s="289">
        <v>43259</v>
      </c>
      <c r="O168" s="306">
        <v>702839</v>
      </c>
      <c r="P168" s="368">
        <v>43308</v>
      </c>
      <c r="Q168" s="314">
        <v>713428</v>
      </c>
      <c r="R168" s="289">
        <v>43322</v>
      </c>
      <c r="S168" s="274">
        <v>721969</v>
      </c>
      <c r="T168" s="368">
        <v>43370</v>
      </c>
      <c r="U168" s="314">
        <v>744810</v>
      </c>
      <c r="V168" s="289">
        <v>43385</v>
      </c>
      <c r="W168" s="274">
        <v>718184</v>
      </c>
      <c r="X168" s="368">
        <v>43433</v>
      </c>
      <c r="Y168" s="314">
        <v>705255</v>
      </c>
      <c r="Z168" s="289">
        <v>43446</v>
      </c>
    </row>
    <row r="169" spans="1:26" ht="15.75">
      <c r="A169" s="246"/>
      <c r="B169" s="253" t="s">
        <v>45</v>
      </c>
      <c r="C169" s="254">
        <v>1397880</v>
      </c>
      <c r="D169" s="280">
        <v>43108</v>
      </c>
      <c r="E169" s="269">
        <v>1303089</v>
      </c>
      <c r="F169" s="289">
        <v>43157</v>
      </c>
      <c r="G169" s="254">
        <v>1439810</v>
      </c>
      <c r="H169" s="280">
        <v>43168</v>
      </c>
      <c r="I169" s="269">
        <v>2372244</v>
      </c>
      <c r="J169" s="289">
        <v>43196</v>
      </c>
      <c r="K169" s="306">
        <v>1311414</v>
      </c>
      <c r="L169" s="368">
        <v>43249</v>
      </c>
      <c r="M169" s="314">
        <v>2178810</v>
      </c>
      <c r="N169" s="289">
        <v>43271</v>
      </c>
      <c r="O169" s="306">
        <v>1648068</v>
      </c>
      <c r="P169" s="368">
        <v>43308</v>
      </c>
      <c r="Q169" s="314">
        <v>2392771</v>
      </c>
      <c r="R169" s="289">
        <v>43333</v>
      </c>
      <c r="S169" s="274">
        <v>1779769</v>
      </c>
      <c r="T169" s="368">
        <v>43353</v>
      </c>
      <c r="U169" s="314">
        <v>1369607</v>
      </c>
      <c r="V169" s="289">
        <v>43377</v>
      </c>
      <c r="W169" s="274">
        <v>1272286</v>
      </c>
      <c r="X169" s="368">
        <v>43410</v>
      </c>
      <c r="Y169" s="314">
        <v>2250809</v>
      </c>
      <c r="Z169" s="289">
        <v>43438</v>
      </c>
    </row>
    <row r="170" spans="1:26" ht="15.75">
      <c r="A170" s="246"/>
      <c r="B170" s="253" t="s">
        <v>46</v>
      </c>
      <c r="C170" s="254">
        <v>2966716</v>
      </c>
      <c r="D170" s="280">
        <v>43108</v>
      </c>
      <c r="E170" s="269">
        <v>1626000</v>
      </c>
      <c r="F170" s="289">
        <v>43144</v>
      </c>
      <c r="G170" s="254">
        <v>2745434</v>
      </c>
      <c r="H170" s="280">
        <v>43185</v>
      </c>
      <c r="I170" s="269">
        <v>3782355</v>
      </c>
      <c r="J170" s="289">
        <v>43196</v>
      </c>
      <c r="K170" s="306">
        <v>1992844</v>
      </c>
      <c r="L170" s="368">
        <v>43249</v>
      </c>
      <c r="M170" s="314">
        <v>3223646</v>
      </c>
      <c r="N170" s="289">
        <v>43271</v>
      </c>
      <c r="O170" s="306">
        <v>3755562</v>
      </c>
      <c r="P170" s="368">
        <v>43308</v>
      </c>
      <c r="Q170" s="314">
        <v>3793898</v>
      </c>
      <c r="R170" s="289">
        <v>43333</v>
      </c>
      <c r="S170" s="274">
        <v>2998000</v>
      </c>
      <c r="T170" s="368">
        <v>43353</v>
      </c>
      <c r="U170" s="314">
        <v>3125069</v>
      </c>
      <c r="V170" s="289">
        <v>43377</v>
      </c>
      <c r="W170" s="274">
        <v>1952279</v>
      </c>
      <c r="X170" s="368">
        <v>43409</v>
      </c>
      <c r="Y170" s="314">
        <v>3842653</v>
      </c>
      <c r="Z170" s="289">
        <v>43438</v>
      </c>
    </row>
    <row r="171" spans="1:26" ht="15.75">
      <c r="A171" s="246"/>
      <c r="B171" s="257" t="s">
        <v>5</v>
      </c>
      <c r="C171" s="254">
        <v>1324213</v>
      </c>
      <c r="D171" s="280">
        <v>43125</v>
      </c>
      <c r="E171" s="269">
        <v>1447888</v>
      </c>
      <c r="F171" s="289">
        <v>43140</v>
      </c>
      <c r="G171" s="254">
        <v>1377171</v>
      </c>
      <c r="H171" s="280">
        <v>43166</v>
      </c>
      <c r="I171" s="269">
        <v>1423384</v>
      </c>
      <c r="J171" s="289">
        <v>43216</v>
      </c>
      <c r="K171" s="274">
        <v>1415759</v>
      </c>
      <c r="L171" s="368">
        <v>43231</v>
      </c>
      <c r="M171" s="314">
        <v>1494917</v>
      </c>
      <c r="N171" s="289">
        <v>43279</v>
      </c>
      <c r="O171" s="306">
        <v>1519430</v>
      </c>
      <c r="P171" s="368">
        <v>43308</v>
      </c>
      <c r="Q171" s="314">
        <v>1529055</v>
      </c>
      <c r="R171" s="289">
        <v>43336</v>
      </c>
      <c r="S171" s="274">
        <v>1547691</v>
      </c>
      <c r="T171" s="368">
        <v>43370</v>
      </c>
      <c r="U171" s="314">
        <v>1562938</v>
      </c>
      <c r="V171" s="289">
        <v>43377</v>
      </c>
      <c r="W171" s="274">
        <v>1573310</v>
      </c>
      <c r="X171" s="368">
        <v>43413</v>
      </c>
      <c r="Y171" s="269">
        <v>1468707</v>
      </c>
      <c r="Z171" s="289">
        <v>43446</v>
      </c>
    </row>
  </sheetData>
  <sheetProtection/>
  <mergeCells count="14">
    <mergeCell ref="Y1:Z1"/>
    <mergeCell ref="O1:P1"/>
    <mergeCell ref="M1:N1"/>
    <mergeCell ref="K1:L1"/>
    <mergeCell ref="W1:X1"/>
    <mergeCell ref="U1:V1"/>
    <mergeCell ref="I1:J1"/>
    <mergeCell ref="S1:T1"/>
    <mergeCell ref="Q1:R1"/>
    <mergeCell ref="A1:A2"/>
    <mergeCell ref="B1:B2"/>
    <mergeCell ref="C1:D1"/>
    <mergeCell ref="E1:F1"/>
    <mergeCell ref="G1:H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31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3" sqref="E3"/>
    </sheetView>
  </sheetViews>
  <sheetFormatPr defaultColWidth="9.140625" defaultRowHeight="12.75"/>
  <cols>
    <col min="1" max="1" width="43.140625" style="0" bestFit="1" customWidth="1"/>
    <col min="2" max="2" width="23.8515625" style="0" bestFit="1" customWidth="1"/>
    <col min="3" max="3" width="15.00390625" style="0" bestFit="1" customWidth="1"/>
    <col min="4" max="4" width="11.421875" style="286" bestFit="1" customWidth="1"/>
    <col min="5" max="5" width="15.00390625" style="0" bestFit="1" customWidth="1"/>
    <col min="6" max="6" width="11.421875" style="286" bestFit="1" customWidth="1"/>
    <col min="7" max="7" width="15.00390625" style="0" bestFit="1" customWidth="1"/>
    <col min="8" max="8" width="11.8515625" style="0" bestFit="1" customWidth="1"/>
    <col min="9" max="9" width="15.00390625" style="0" bestFit="1" customWidth="1"/>
    <col min="10" max="10" width="11.421875" style="286" bestFit="1" customWidth="1"/>
    <col min="11" max="11" width="15.00390625" style="0" bestFit="1" customWidth="1"/>
    <col min="12" max="12" width="11.8515625" style="0" bestFit="1" customWidth="1"/>
    <col min="13" max="13" width="15.00390625" style="0" bestFit="1" customWidth="1"/>
    <col min="14" max="14" width="11.8515625" style="0" bestFit="1" customWidth="1"/>
    <col min="15" max="15" width="15.00390625" style="0" bestFit="1" customWidth="1"/>
    <col min="16" max="16" width="11.8515625" style="0" bestFit="1" customWidth="1"/>
    <col min="17" max="17" width="15.00390625" style="0" bestFit="1" customWidth="1"/>
    <col min="18" max="18" width="11.8515625" style="0" bestFit="1" customWidth="1"/>
    <col min="19" max="19" width="15.00390625" style="0" bestFit="1" customWidth="1"/>
    <col min="20" max="20" width="11.8515625" style="0" bestFit="1" customWidth="1"/>
    <col min="21" max="21" width="15.00390625" style="0" bestFit="1" customWidth="1"/>
    <col min="22" max="22" width="11.8515625" style="0" bestFit="1" customWidth="1"/>
    <col min="23" max="23" width="15.00390625" style="0" bestFit="1" customWidth="1"/>
    <col min="24" max="24" width="11.8515625" style="0" bestFit="1" customWidth="1"/>
    <col min="25" max="25" width="15.00390625" style="0" bestFit="1" customWidth="1"/>
    <col min="26" max="26" width="11.8515625" style="0" bestFit="1" customWidth="1"/>
  </cols>
  <sheetData>
    <row r="1" spans="1:26" ht="15.75" thickBot="1">
      <c r="A1" s="436" t="s">
        <v>40</v>
      </c>
      <c r="B1" s="442" t="s">
        <v>41</v>
      </c>
      <c r="C1" s="434">
        <v>42736</v>
      </c>
      <c r="D1" s="427"/>
      <c r="E1" s="428">
        <v>42767</v>
      </c>
      <c r="F1" s="429"/>
      <c r="G1" s="434">
        <v>42795</v>
      </c>
      <c r="H1" s="427"/>
      <c r="I1" s="428">
        <v>42826</v>
      </c>
      <c r="J1" s="429"/>
      <c r="K1" s="434">
        <v>42856</v>
      </c>
      <c r="L1" s="427"/>
      <c r="M1" s="428">
        <v>42887</v>
      </c>
      <c r="N1" s="429"/>
      <c r="O1" s="434">
        <v>42917</v>
      </c>
      <c r="P1" s="427"/>
      <c r="Q1" s="428">
        <v>42948</v>
      </c>
      <c r="R1" s="429"/>
      <c r="S1" s="434">
        <v>42979</v>
      </c>
      <c r="T1" s="427"/>
      <c r="U1" s="428">
        <v>43009</v>
      </c>
      <c r="V1" s="429"/>
      <c r="W1" s="434">
        <v>43040</v>
      </c>
      <c r="X1" s="427"/>
      <c r="Y1" s="428">
        <v>43070</v>
      </c>
      <c r="Z1" s="429"/>
    </row>
    <row r="2" spans="1:26" ht="15.75" thickBot="1">
      <c r="A2" s="437"/>
      <c r="B2" s="443"/>
      <c r="C2" s="302" t="s">
        <v>42</v>
      </c>
      <c r="D2" s="303" t="s">
        <v>43</v>
      </c>
      <c r="E2" s="267" t="s">
        <v>42</v>
      </c>
      <c r="F2" s="278" t="s">
        <v>43</v>
      </c>
      <c r="G2" s="304" t="s">
        <v>42</v>
      </c>
      <c r="H2" s="305" t="s">
        <v>43</v>
      </c>
      <c r="I2" s="267" t="s">
        <v>42</v>
      </c>
      <c r="J2" s="278" t="s">
        <v>43</v>
      </c>
      <c r="K2" s="304" t="s">
        <v>42</v>
      </c>
      <c r="L2" s="305" t="s">
        <v>43</v>
      </c>
      <c r="M2" s="267" t="s">
        <v>42</v>
      </c>
      <c r="N2" s="278" t="s">
        <v>43</v>
      </c>
      <c r="O2" s="304" t="s">
        <v>42</v>
      </c>
      <c r="P2" s="305" t="s">
        <v>43</v>
      </c>
      <c r="Q2" s="267" t="s">
        <v>42</v>
      </c>
      <c r="R2" s="278" t="s">
        <v>43</v>
      </c>
      <c r="S2" s="304" t="s">
        <v>42</v>
      </c>
      <c r="T2" s="305" t="s">
        <v>43</v>
      </c>
      <c r="U2" s="267" t="s">
        <v>42</v>
      </c>
      <c r="V2" s="278" t="s">
        <v>43</v>
      </c>
      <c r="W2" s="304" t="s">
        <v>42</v>
      </c>
      <c r="X2" s="305" t="s">
        <v>43</v>
      </c>
      <c r="Y2" s="267" t="s">
        <v>42</v>
      </c>
      <c r="Z2" s="278" t="s">
        <v>43</v>
      </c>
    </row>
    <row r="3" spans="1:26" ht="15.75">
      <c r="A3" s="246" t="s">
        <v>6</v>
      </c>
      <c r="B3" s="300" t="s">
        <v>44</v>
      </c>
      <c r="C3" s="254">
        <v>980872</v>
      </c>
      <c r="D3" s="280">
        <v>42754</v>
      </c>
      <c r="E3" s="269">
        <v>1023642</v>
      </c>
      <c r="F3" s="289">
        <v>42793</v>
      </c>
      <c r="G3" s="254">
        <v>1050912</v>
      </c>
      <c r="H3" s="280">
        <v>42821</v>
      </c>
      <c r="I3" s="269">
        <v>1068717</v>
      </c>
      <c r="J3" s="289">
        <v>42853</v>
      </c>
      <c r="K3" s="254">
        <v>1070321</v>
      </c>
      <c r="L3" s="280">
        <v>42877</v>
      </c>
      <c r="M3" s="269">
        <v>1079523</v>
      </c>
      <c r="N3" s="289">
        <v>42909</v>
      </c>
      <c r="O3" s="254">
        <v>1058322</v>
      </c>
      <c r="P3" s="280">
        <v>42940</v>
      </c>
      <c r="Q3" s="269">
        <v>1037519</v>
      </c>
      <c r="R3" s="289">
        <v>42950</v>
      </c>
      <c r="S3" s="254">
        <v>1084397</v>
      </c>
      <c r="T3" s="280">
        <v>43003</v>
      </c>
      <c r="U3" s="269">
        <v>1099548</v>
      </c>
      <c r="V3" s="289">
        <v>43024</v>
      </c>
      <c r="W3" s="254">
        <v>1083438</v>
      </c>
      <c r="X3" s="280">
        <v>43045</v>
      </c>
      <c r="Y3" s="269">
        <v>1100948</v>
      </c>
      <c r="Z3" s="289">
        <v>43097</v>
      </c>
    </row>
    <row r="4" spans="1:26" ht="15.75">
      <c r="A4" s="246"/>
      <c r="B4" s="301" t="s">
        <v>45</v>
      </c>
      <c r="C4" s="254">
        <v>1306349</v>
      </c>
      <c r="D4" s="280">
        <v>42754</v>
      </c>
      <c r="E4" s="269">
        <v>1320570</v>
      </c>
      <c r="F4" s="289">
        <v>42794</v>
      </c>
      <c r="G4" s="254">
        <v>1423580</v>
      </c>
      <c r="H4" s="280">
        <v>42824</v>
      </c>
      <c r="I4" s="269">
        <v>1859228</v>
      </c>
      <c r="J4" s="289">
        <v>42849</v>
      </c>
      <c r="K4" s="254">
        <v>1918039</v>
      </c>
      <c r="L4" s="280">
        <v>42877</v>
      </c>
      <c r="M4" s="269">
        <v>1660506</v>
      </c>
      <c r="N4" s="289">
        <v>42915</v>
      </c>
      <c r="O4" s="254">
        <v>1713134</v>
      </c>
      <c r="P4" s="280">
        <v>42940</v>
      </c>
      <c r="Q4" s="269">
        <v>1714360</v>
      </c>
      <c r="R4" s="289">
        <v>42954</v>
      </c>
      <c r="S4" s="254">
        <v>1605174</v>
      </c>
      <c r="T4" s="280">
        <v>42983</v>
      </c>
      <c r="U4" s="269">
        <v>1531688</v>
      </c>
      <c r="V4" s="289">
        <v>43017</v>
      </c>
      <c r="W4" s="274">
        <v>1521130</v>
      </c>
      <c r="X4" s="368">
        <v>43069</v>
      </c>
      <c r="Y4" s="269">
        <v>1455180</v>
      </c>
      <c r="Z4" s="289">
        <v>43070</v>
      </c>
    </row>
    <row r="5" spans="1:26" ht="15.75">
      <c r="A5" s="246"/>
      <c r="B5" s="301" t="s">
        <v>46</v>
      </c>
      <c r="C5" s="254">
        <v>1814000</v>
      </c>
      <c r="D5" s="280">
        <v>42761</v>
      </c>
      <c r="E5" s="269">
        <v>1939000</v>
      </c>
      <c r="F5" s="289">
        <v>42794</v>
      </c>
      <c r="G5" s="254">
        <v>1952405</v>
      </c>
      <c r="H5" s="280">
        <v>42811</v>
      </c>
      <c r="I5" s="269">
        <v>2396698</v>
      </c>
      <c r="J5" s="289">
        <v>42849</v>
      </c>
      <c r="K5" s="254">
        <v>2257000</v>
      </c>
      <c r="L5" s="280">
        <v>42877</v>
      </c>
      <c r="M5" s="269">
        <v>2105789</v>
      </c>
      <c r="N5" s="289">
        <v>42898</v>
      </c>
      <c r="O5" s="254">
        <v>1936000</v>
      </c>
      <c r="P5" s="280">
        <v>42933</v>
      </c>
      <c r="Q5" s="269">
        <v>2368526</v>
      </c>
      <c r="R5" s="289">
        <v>42968</v>
      </c>
      <c r="S5" s="254">
        <v>2539114</v>
      </c>
      <c r="T5" s="280">
        <v>43003</v>
      </c>
      <c r="U5" s="269">
        <v>2091000</v>
      </c>
      <c r="V5" s="289">
        <v>43017</v>
      </c>
      <c r="W5" s="254">
        <v>2101000</v>
      </c>
      <c r="X5" s="280">
        <v>43059</v>
      </c>
      <c r="Y5" s="269">
        <v>1953000</v>
      </c>
      <c r="Z5" s="289">
        <v>43075</v>
      </c>
    </row>
    <row r="6" spans="1:26" ht="15.75">
      <c r="A6" s="246"/>
      <c r="B6" s="298" t="s">
        <v>5</v>
      </c>
      <c r="C6" s="254">
        <v>324110063</v>
      </c>
      <c r="D6" s="280">
        <v>42746</v>
      </c>
      <c r="E6" s="269">
        <v>301587721</v>
      </c>
      <c r="F6" s="289">
        <v>42767</v>
      </c>
      <c r="G6" s="254">
        <v>377217986</v>
      </c>
      <c r="H6" s="280">
        <v>42815</v>
      </c>
      <c r="I6" s="269">
        <v>14618811</v>
      </c>
      <c r="J6" s="289">
        <v>42830</v>
      </c>
      <c r="K6" s="254">
        <v>318303550</v>
      </c>
      <c r="L6" s="280">
        <v>42873</v>
      </c>
      <c r="M6" s="269">
        <v>328702565</v>
      </c>
      <c r="N6" s="289">
        <v>42915</v>
      </c>
      <c r="O6" s="254">
        <v>278337314</v>
      </c>
      <c r="P6" s="280">
        <v>42943</v>
      </c>
      <c r="Q6" s="269">
        <v>279594282</v>
      </c>
      <c r="R6" s="289">
        <v>42957</v>
      </c>
      <c r="S6" s="254">
        <v>256788605</v>
      </c>
      <c r="T6" s="280">
        <v>42983</v>
      </c>
      <c r="U6" s="269">
        <v>240853502</v>
      </c>
      <c r="V6" s="289">
        <v>43033</v>
      </c>
      <c r="W6" s="254">
        <v>268187894</v>
      </c>
      <c r="X6" s="280">
        <v>43068</v>
      </c>
      <c r="Y6" s="269">
        <v>348544417</v>
      </c>
      <c r="Z6" s="289">
        <v>43070</v>
      </c>
    </row>
    <row r="7" spans="1:26" s="297" customFormat="1" ht="15.75">
      <c r="A7" s="246"/>
      <c r="B7" s="258"/>
      <c r="C7" s="259"/>
      <c r="D7" s="281"/>
      <c r="E7" s="259"/>
      <c r="F7" s="281"/>
      <c r="G7" s="259"/>
      <c r="H7" s="281"/>
      <c r="I7" s="259"/>
      <c r="J7" s="281"/>
      <c r="K7" s="259"/>
      <c r="L7" s="281"/>
      <c r="M7" s="259"/>
      <c r="N7" s="281"/>
      <c r="O7" s="259"/>
      <c r="P7" s="281"/>
      <c r="Q7" s="259"/>
      <c r="R7" s="281"/>
      <c r="S7" s="259"/>
      <c r="T7" s="281"/>
      <c r="U7" s="259"/>
      <c r="V7" s="281"/>
      <c r="W7" s="259"/>
      <c r="X7" s="281"/>
      <c r="Y7" s="259"/>
      <c r="Z7" s="281"/>
    </row>
    <row r="8" spans="1:26" ht="15.75">
      <c r="A8" s="246" t="s">
        <v>7</v>
      </c>
      <c r="B8" s="293" t="s">
        <v>44</v>
      </c>
      <c r="C8" s="254">
        <v>980481</v>
      </c>
      <c r="D8" s="280">
        <v>42754</v>
      </c>
      <c r="E8" s="269">
        <v>1023752</v>
      </c>
      <c r="F8" s="289" t="s">
        <v>59</v>
      </c>
      <c r="G8" s="254">
        <v>1050912</v>
      </c>
      <c r="H8" s="280">
        <v>42821</v>
      </c>
      <c r="I8" s="269">
        <v>1068549</v>
      </c>
      <c r="J8" s="289">
        <v>42853</v>
      </c>
      <c r="K8" s="254">
        <v>1051184</v>
      </c>
      <c r="L8" s="280">
        <v>42870</v>
      </c>
      <c r="M8" s="269">
        <v>1079248</v>
      </c>
      <c r="N8" s="289">
        <v>42909</v>
      </c>
      <c r="O8" s="254">
        <v>1058295</v>
      </c>
      <c r="P8" s="280">
        <v>42940</v>
      </c>
      <c r="Q8" s="269">
        <v>1037507</v>
      </c>
      <c r="R8" s="289">
        <v>42950</v>
      </c>
      <c r="S8" s="254">
        <v>1084379</v>
      </c>
      <c r="T8" s="280">
        <v>43003</v>
      </c>
      <c r="U8" s="269">
        <v>1099966</v>
      </c>
      <c r="V8" s="289">
        <v>43024</v>
      </c>
      <c r="W8" s="254">
        <v>1083402</v>
      </c>
      <c r="X8" s="280">
        <v>43045</v>
      </c>
      <c r="Y8" s="269">
        <v>1100570</v>
      </c>
      <c r="Z8" s="289">
        <v>43097</v>
      </c>
    </row>
    <row r="9" spans="1:26" ht="15.75">
      <c r="A9" s="246"/>
      <c r="B9" s="253" t="s">
        <v>45</v>
      </c>
      <c r="C9" s="254">
        <v>1307642</v>
      </c>
      <c r="D9" s="280">
        <v>42754</v>
      </c>
      <c r="E9" s="269">
        <v>1320642</v>
      </c>
      <c r="F9" s="289">
        <v>42794</v>
      </c>
      <c r="G9" s="254">
        <v>1423470</v>
      </c>
      <c r="H9" s="280">
        <v>42824</v>
      </c>
      <c r="I9" s="269">
        <v>1682859</v>
      </c>
      <c r="J9" s="289">
        <v>42835</v>
      </c>
      <c r="K9" s="275">
        <v>1556167</v>
      </c>
      <c r="L9" s="279">
        <v>42877</v>
      </c>
      <c r="M9" s="269">
        <v>1703970</v>
      </c>
      <c r="N9" s="289">
        <v>42912</v>
      </c>
      <c r="O9" s="254">
        <v>1943130</v>
      </c>
      <c r="P9" s="280">
        <v>42933</v>
      </c>
      <c r="Q9" s="269">
        <v>1881270</v>
      </c>
      <c r="R9" s="289">
        <v>42964</v>
      </c>
      <c r="S9" s="254">
        <v>1790380</v>
      </c>
      <c r="T9" s="280">
        <v>42998</v>
      </c>
      <c r="U9" s="269">
        <v>1707620</v>
      </c>
      <c r="V9" s="289">
        <v>43024</v>
      </c>
      <c r="W9" s="254">
        <v>1746140</v>
      </c>
      <c r="X9" s="280">
        <v>43055</v>
      </c>
      <c r="Y9" s="269">
        <v>1675965</v>
      </c>
      <c r="Z9" s="289">
        <v>43073</v>
      </c>
    </row>
    <row r="10" spans="1:26" ht="15.75">
      <c r="A10" s="246"/>
      <c r="B10" s="253" t="s">
        <v>46</v>
      </c>
      <c r="C10" s="254">
        <v>2360613</v>
      </c>
      <c r="D10" s="280">
        <v>42754</v>
      </c>
      <c r="E10" s="269">
        <v>2434000</v>
      </c>
      <c r="F10" s="289">
        <v>42793</v>
      </c>
      <c r="G10" s="254">
        <v>2475000</v>
      </c>
      <c r="H10" s="280">
        <v>42808</v>
      </c>
      <c r="I10" s="269">
        <v>2521447</v>
      </c>
      <c r="J10" s="289">
        <v>42850</v>
      </c>
      <c r="K10" s="275">
        <v>2485324</v>
      </c>
      <c r="L10" s="279">
        <v>42858</v>
      </c>
      <c r="M10" s="269">
        <v>3058000</v>
      </c>
      <c r="N10" s="289">
        <v>42900</v>
      </c>
      <c r="O10" s="275">
        <v>2556668</v>
      </c>
      <c r="P10" s="279">
        <v>42927</v>
      </c>
      <c r="Q10" s="269">
        <v>3083510</v>
      </c>
      <c r="R10" s="289">
        <v>42975</v>
      </c>
      <c r="S10" s="275">
        <v>3083899</v>
      </c>
      <c r="T10" s="279">
        <v>42986</v>
      </c>
      <c r="U10" s="269">
        <v>2381000</v>
      </c>
      <c r="V10" s="289">
        <v>43026</v>
      </c>
      <c r="W10" s="275">
        <v>2468000</v>
      </c>
      <c r="X10" s="279">
        <v>43063</v>
      </c>
      <c r="Y10" s="269">
        <v>2371346</v>
      </c>
      <c r="Z10" s="289">
        <v>43081</v>
      </c>
    </row>
    <row r="11" spans="1:26" ht="15.75">
      <c r="A11" s="246"/>
      <c r="B11" s="257" t="s">
        <v>5</v>
      </c>
      <c r="C11" s="254">
        <v>324110063</v>
      </c>
      <c r="D11" s="280">
        <v>42746</v>
      </c>
      <c r="E11" s="269">
        <v>301587721</v>
      </c>
      <c r="F11" s="289">
        <v>42767</v>
      </c>
      <c r="G11" s="254">
        <v>377217985</v>
      </c>
      <c r="H11" s="280">
        <v>42815</v>
      </c>
      <c r="I11" s="269">
        <v>315350868</v>
      </c>
      <c r="J11" s="289">
        <v>42830</v>
      </c>
      <c r="K11" s="254">
        <v>318303550</v>
      </c>
      <c r="L11" s="280">
        <v>42873</v>
      </c>
      <c r="M11" s="269">
        <v>328702564</v>
      </c>
      <c r="N11" s="289">
        <v>42915</v>
      </c>
      <c r="O11" s="254">
        <v>278337314</v>
      </c>
      <c r="P11" s="280">
        <v>42943</v>
      </c>
      <c r="Q11" s="269">
        <v>279594282</v>
      </c>
      <c r="R11" s="289">
        <v>42957</v>
      </c>
      <c r="S11" s="254">
        <v>256788605</v>
      </c>
      <c r="T11" s="299">
        <v>42983</v>
      </c>
      <c r="U11" s="269">
        <v>240853502</v>
      </c>
      <c r="V11" s="289">
        <v>43033</v>
      </c>
      <c r="W11" s="254">
        <v>268187897</v>
      </c>
      <c r="X11" s="299">
        <v>43068</v>
      </c>
      <c r="Y11" s="269">
        <v>348544420</v>
      </c>
      <c r="Z11" s="289">
        <v>43070</v>
      </c>
    </row>
    <row r="12" spans="1:26" ht="15.75">
      <c r="A12" s="246"/>
      <c r="B12" s="258"/>
      <c r="C12" s="259"/>
      <c r="D12" s="281"/>
      <c r="E12" s="259"/>
      <c r="F12" s="281"/>
      <c r="G12" s="259"/>
      <c r="H12" s="281"/>
      <c r="I12" s="259"/>
      <c r="J12" s="281"/>
      <c r="K12" s="259"/>
      <c r="L12" s="281"/>
      <c r="M12" s="259"/>
      <c r="N12" s="281"/>
      <c r="O12" s="259"/>
      <c r="P12" s="281"/>
      <c r="Q12" s="259"/>
      <c r="R12" s="281"/>
      <c r="S12" s="259"/>
      <c r="T12" s="281"/>
      <c r="U12" s="259"/>
      <c r="V12" s="281"/>
      <c r="W12" s="259"/>
      <c r="X12" s="281"/>
      <c r="Y12" s="259"/>
      <c r="Z12" s="281"/>
    </row>
    <row r="13" spans="1:26" ht="15.75">
      <c r="A13" s="246" t="s">
        <v>8</v>
      </c>
      <c r="B13" s="253" t="s">
        <v>44</v>
      </c>
      <c r="C13" s="254">
        <v>74792</v>
      </c>
      <c r="D13" s="280">
        <v>42738</v>
      </c>
      <c r="E13" s="269">
        <v>94264</v>
      </c>
      <c r="F13" s="289">
        <v>42793</v>
      </c>
      <c r="G13" s="254">
        <v>109861</v>
      </c>
      <c r="H13" s="280">
        <v>42814</v>
      </c>
      <c r="I13" s="269">
        <v>130326</v>
      </c>
      <c r="J13" s="289">
        <v>42835</v>
      </c>
      <c r="K13" s="254">
        <v>144180</v>
      </c>
      <c r="L13" s="280">
        <v>42877</v>
      </c>
      <c r="M13" s="269">
        <v>139627</v>
      </c>
      <c r="N13" s="289">
        <v>42898</v>
      </c>
      <c r="O13" s="254">
        <v>112675</v>
      </c>
      <c r="P13" s="280">
        <v>42926</v>
      </c>
      <c r="Q13" s="269">
        <v>113064</v>
      </c>
      <c r="R13" s="289">
        <v>42968</v>
      </c>
      <c r="S13" s="254">
        <v>112026</v>
      </c>
      <c r="T13" s="280">
        <v>43003</v>
      </c>
      <c r="U13" s="269">
        <v>125576</v>
      </c>
      <c r="V13" s="289">
        <v>43017</v>
      </c>
      <c r="W13" s="254">
        <v>105737</v>
      </c>
      <c r="X13" s="280">
        <v>43045</v>
      </c>
      <c r="Y13" s="269">
        <v>142288</v>
      </c>
      <c r="Z13" s="289">
        <v>43080</v>
      </c>
    </row>
    <row r="14" spans="1:26" ht="15.75">
      <c r="A14" s="246"/>
      <c r="B14" s="253" t="s">
        <v>45</v>
      </c>
      <c r="C14" s="254">
        <v>123844</v>
      </c>
      <c r="D14" s="280">
        <v>42741</v>
      </c>
      <c r="E14" s="269">
        <v>220496</v>
      </c>
      <c r="F14" s="289">
        <v>42793</v>
      </c>
      <c r="G14" s="275">
        <v>415054</v>
      </c>
      <c r="H14" s="280">
        <v>42814</v>
      </c>
      <c r="I14" s="269">
        <v>581230</v>
      </c>
      <c r="J14" s="289">
        <v>42835</v>
      </c>
      <c r="K14" s="275">
        <v>442676</v>
      </c>
      <c r="L14" s="279">
        <v>42877</v>
      </c>
      <c r="M14" s="269">
        <v>372070</v>
      </c>
      <c r="N14" s="289">
        <v>42898</v>
      </c>
      <c r="O14" s="254">
        <v>285888</v>
      </c>
      <c r="P14" s="280">
        <v>42926</v>
      </c>
      <c r="Q14" s="269">
        <v>382473</v>
      </c>
      <c r="R14" s="289">
        <v>42968</v>
      </c>
      <c r="S14" s="254">
        <v>484070</v>
      </c>
      <c r="T14" s="280">
        <v>43003</v>
      </c>
      <c r="U14" s="269">
        <v>276577</v>
      </c>
      <c r="V14" s="289">
        <v>43017</v>
      </c>
      <c r="W14" s="254">
        <v>232548</v>
      </c>
      <c r="X14" s="280">
        <v>43045</v>
      </c>
      <c r="Y14" s="269">
        <v>450790</v>
      </c>
      <c r="Z14" s="289">
        <v>43087</v>
      </c>
    </row>
    <row r="15" spans="1:26" ht="15.75">
      <c r="A15" s="246"/>
      <c r="B15" s="253" t="s">
        <v>46</v>
      </c>
      <c r="C15" s="254">
        <v>2289000</v>
      </c>
      <c r="D15" s="280">
        <v>42741</v>
      </c>
      <c r="E15" s="269">
        <v>2384000</v>
      </c>
      <c r="F15" s="289">
        <v>42787</v>
      </c>
      <c r="G15" s="275">
        <v>2046000</v>
      </c>
      <c r="H15" s="279">
        <v>42816</v>
      </c>
      <c r="I15" s="269">
        <v>1764000</v>
      </c>
      <c r="J15" s="289">
        <v>42844</v>
      </c>
      <c r="K15" s="275">
        <v>2176000</v>
      </c>
      <c r="L15" s="279">
        <v>42863</v>
      </c>
      <c r="M15" s="269">
        <v>1859000</v>
      </c>
      <c r="N15" s="289">
        <v>42912</v>
      </c>
      <c r="O15" s="275">
        <v>2247000</v>
      </c>
      <c r="P15" s="279">
        <v>42936</v>
      </c>
      <c r="Q15" s="269">
        <v>2127000</v>
      </c>
      <c r="R15" s="289">
        <v>42956</v>
      </c>
      <c r="S15" s="275">
        <v>2015000</v>
      </c>
      <c r="T15" s="279">
        <v>42989</v>
      </c>
      <c r="U15" s="269">
        <v>1727000</v>
      </c>
      <c r="V15" s="289">
        <v>43011</v>
      </c>
      <c r="W15" s="275">
        <v>2047001</v>
      </c>
      <c r="X15" s="279">
        <v>43060</v>
      </c>
      <c r="Y15" s="269">
        <v>2543000</v>
      </c>
      <c r="Z15" s="289">
        <v>43082</v>
      </c>
    </row>
    <row r="16" spans="1:26" ht="15.75">
      <c r="A16" s="246"/>
      <c r="B16" s="257" t="s">
        <v>5</v>
      </c>
      <c r="C16" s="254">
        <v>259452536</v>
      </c>
      <c r="D16" s="282">
        <v>42746</v>
      </c>
      <c r="E16" s="290">
        <v>242312100</v>
      </c>
      <c r="F16" s="291">
        <v>42767</v>
      </c>
      <c r="G16" s="254">
        <v>300513782</v>
      </c>
      <c r="H16" s="280">
        <v>42815</v>
      </c>
      <c r="I16" s="269">
        <v>248385005</v>
      </c>
      <c r="J16" s="289">
        <v>42830</v>
      </c>
      <c r="K16" s="254">
        <v>243545493</v>
      </c>
      <c r="L16" s="280">
        <v>42873</v>
      </c>
      <c r="M16" s="269">
        <v>250294248</v>
      </c>
      <c r="N16" s="289">
        <v>42915</v>
      </c>
      <c r="O16" s="254">
        <v>216907401</v>
      </c>
      <c r="P16" s="280">
        <v>42943</v>
      </c>
      <c r="Q16" s="269">
        <v>213111019</v>
      </c>
      <c r="R16" s="289">
        <v>42957</v>
      </c>
      <c r="S16" s="254">
        <v>194382381</v>
      </c>
      <c r="T16" s="280">
        <v>42983</v>
      </c>
      <c r="U16" s="269">
        <v>187399817</v>
      </c>
      <c r="V16" s="289">
        <v>43033</v>
      </c>
      <c r="W16" s="254">
        <v>206301150</v>
      </c>
      <c r="X16" s="299">
        <v>43068</v>
      </c>
      <c r="Y16" s="269">
        <v>263607830</v>
      </c>
      <c r="Z16" s="289">
        <v>43070</v>
      </c>
    </row>
    <row r="17" spans="1:26" ht="15.75">
      <c r="A17" s="246"/>
      <c r="B17" s="261"/>
      <c r="C17" s="259"/>
      <c r="D17" s="283"/>
      <c r="E17" s="277"/>
      <c r="F17" s="283"/>
      <c r="G17" s="259"/>
      <c r="H17" s="283"/>
      <c r="I17" s="277"/>
      <c r="J17" s="283"/>
      <c r="K17" s="259"/>
      <c r="L17" s="283"/>
      <c r="M17" s="277"/>
      <c r="N17" s="283"/>
      <c r="O17" s="259"/>
      <c r="P17" s="283"/>
      <c r="Q17" s="277"/>
      <c r="R17" s="283"/>
      <c r="S17" s="259"/>
      <c r="T17" s="283"/>
      <c r="U17" s="277"/>
      <c r="V17" s="283"/>
      <c r="W17" s="259"/>
      <c r="X17" s="283"/>
      <c r="Y17" s="277"/>
      <c r="Z17" s="283"/>
    </row>
    <row r="18" spans="1:26" ht="15.75">
      <c r="A18" s="246" t="s">
        <v>9</v>
      </c>
      <c r="B18" s="253" t="s">
        <v>44</v>
      </c>
      <c r="C18" s="254">
        <v>54787</v>
      </c>
      <c r="D18" s="282">
        <v>42747</v>
      </c>
      <c r="E18" s="290">
        <v>88222</v>
      </c>
      <c r="F18" s="291">
        <v>42793</v>
      </c>
      <c r="G18" s="254">
        <v>80155</v>
      </c>
      <c r="H18" s="280">
        <v>42821</v>
      </c>
      <c r="I18" s="269">
        <v>222104</v>
      </c>
      <c r="J18" s="289">
        <v>42849</v>
      </c>
      <c r="K18" s="254">
        <v>189425</v>
      </c>
      <c r="L18" s="280">
        <v>42877</v>
      </c>
      <c r="M18" s="269">
        <v>155266</v>
      </c>
      <c r="N18" s="289">
        <v>42912</v>
      </c>
      <c r="O18" s="254">
        <v>186379</v>
      </c>
      <c r="P18" s="280">
        <v>42926</v>
      </c>
      <c r="Q18" s="269">
        <v>151035</v>
      </c>
      <c r="R18" s="289">
        <v>42954</v>
      </c>
      <c r="S18" s="254">
        <v>150469</v>
      </c>
      <c r="T18" s="280">
        <v>43003</v>
      </c>
      <c r="U18" s="269">
        <v>154916</v>
      </c>
      <c r="V18" s="289">
        <v>43038</v>
      </c>
      <c r="W18" s="254">
        <v>178361</v>
      </c>
      <c r="X18" s="280">
        <v>43068</v>
      </c>
      <c r="Y18" s="269">
        <v>192918</v>
      </c>
      <c r="Z18" s="289">
        <v>43080</v>
      </c>
    </row>
    <row r="19" spans="1:26" ht="15.75">
      <c r="A19" s="246"/>
      <c r="B19" s="253" t="s">
        <v>45</v>
      </c>
      <c r="C19" s="254">
        <v>62870</v>
      </c>
      <c r="D19" s="282">
        <v>42738</v>
      </c>
      <c r="E19" s="290">
        <v>238561</v>
      </c>
      <c r="F19" s="291">
        <v>42793</v>
      </c>
      <c r="G19" s="275">
        <v>173435</v>
      </c>
      <c r="H19" s="280">
        <v>42821</v>
      </c>
      <c r="I19" s="269">
        <v>730370</v>
      </c>
      <c r="J19" s="289">
        <v>42835</v>
      </c>
      <c r="K19" s="275">
        <v>517370</v>
      </c>
      <c r="L19" s="279">
        <v>42877</v>
      </c>
      <c r="M19" s="269">
        <v>472434</v>
      </c>
      <c r="N19" s="289">
        <v>42912</v>
      </c>
      <c r="O19" s="254">
        <v>362970</v>
      </c>
      <c r="P19" s="280">
        <v>42926</v>
      </c>
      <c r="Q19" s="269">
        <v>330570</v>
      </c>
      <c r="R19" s="289">
        <v>42954</v>
      </c>
      <c r="S19" s="254">
        <v>442420</v>
      </c>
      <c r="T19" s="280">
        <v>42989</v>
      </c>
      <c r="U19" s="269">
        <v>684230</v>
      </c>
      <c r="V19" s="289">
        <v>43038</v>
      </c>
      <c r="W19" s="254">
        <v>452769</v>
      </c>
      <c r="X19" s="280">
        <v>43059</v>
      </c>
      <c r="Y19" s="269">
        <v>687422</v>
      </c>
      <c r="Z19" s="289">
        <v>43080</v>
      </c>
    </row>
    <row r="20" spans="1:26" ht="15.75">
      <c r="A20" s="246"/>
      <c r="B20" s="253" t="s">
        <v>46</v>
      </c>
      <c r="C20" s="254">
        <v>917000</v>
      </c>
      <c r="D20" s="282">
        <v>42738</v>
      </c>
      <c r="E20" s="290">
        <v>881000</v>
      </c>
      <c r="F20" s="292" t="s">
        <v>60</v>
      </c>
      <c r="G20" s="275">
        <v>950000</v>
      </c>
      <c r="H20" s="279">
        <v>42824</v>
      </c>
      <c r="I20" s="269">
        <v>1408000</v>
      </c>
      <c r="J20" s="289">
        <v>42844</v>
      </c>
      <c r="K20" s="275">
        <v>1268000</v>
      </c>
      <c r="L20" s="279">
        <v>42877</v>
      </c>
      <c r="M20" s="269">
        <v>1328000</v>
      </c>
      <c r="N20" s="289">
        <v>42893</v>
      </c>
      <c r="O20" s="275">
        <v>1247000</v>
      </c>
      <c r="P20" s="279">
        <v>42929</v>
      </c>
      <c r="Q20" s="269">
        <v>986624</v>
      </c>
      <c r="R20" s="289">
        <v>42954</v>
      </c>
      <c r="S20" s="275">
        <v>1341000</v>
      </c>
      <c r="T20" s="279">
        <v>42997</v>
      </c>
      <c r="U20" s="269">
        <v>1202000</v>
      </c>
      <c r="V20" s="289">
        <v>43038</v>
      </c>
      <c r="W20" s="275">
        <v>953370</v>
      </c>
      <c r="X20" s="279">
        <v>43059</v>
      </c>
      <c r="Y20" s="269">
        <v>1254000</v>
      </c>
      <c r="Z20" s="289">
        <v>43080</v>
      </c>
    </row>
    <row r="21" spans="1:26" ht="15.75">
      <c r="A21" s="246"/>
      <c r="B21" s="257" t="s">
        <v>5</v>
      </c>
      <c r="C21" s="254">
        <v>118957810</v>
      </c>
      <c r="D21" s="282">
        <v>42746</v>
      </c>
      <c r="E21" s="290">
        <v>106505469</v>
      </c>
      <c r="F21" s="291">
        <v>42767</v>
      </c>
      <c r="G21" s="254">
        <v>123601698</v>
      </c>
      <c r="H21" s="280">
        <v>42815</v>
      </c>
      <c r="I21" s="269">
        <v>108428145</v>
      </c>
      <c r="J21" s="289">
        <v>42830</v>
      </c>
      <c r="K21" s="254">
        <v>95903671</v>
      </c>
      <c r="L21" s="280">
        <v>42873</v>
      </c>
      <c r="M21" s="269">
        <v>100236745</v>
      </c>
      <c r="N21" s="289">
        <v>42915</v>
      </c>
      <c r="O21" s="254">
        <v>89163297</v>
      </c>
      <c r="P21" s="280">
        <v>42943</v>
      </c>
      <c r="Q21" s="269">
        <v>89221842</v>
      </c>
      <c r="R21" s="289">
        <v>42957</v>
      </c>
      <c r="S21" s="254">
        <v>81087831</v>
      </c>
      <c r="T21" s="280">
        <v>42983</v>
      </c>
      <c r="U21" s="269">
        <v>79285381</v>
      </c>
      <c r="V21" s="289">
        <v>43033</v>
      </c>
      <c r="W21" s="254">
        <v>1690280</v>
      </c>
      <c r="X21" s="299">
        <v>43068</v>
      </c>
      <c r="Y21" s="269">
        <v>115599867</v>
      </c>
      <c r="Z21" s="289">
        <v>43070</v>
      </c>
    </row>
    <row r="22" spans="1:26" ht="15.75">
      <c r="A22" s="246"/>
      <c r="B22" s="261"/>
      <c r="C22" s="259"/>
      <c r="D22" s="283"/>
      <c r="E22" s="277"/>
      <c r="F22" s="283"/>
      <c r="G22" s="259"/>
      <c r="H22" s="283"/>
      <c r="I22" s="277"/>
      <c r="J22" s="283"/>
      <c r="K22" s="259"/>
      <c r="L22" s="283"/>
      <c r="M22" s="277"/>
      <c r="N22" s="283"/>
      <c r="O22" s="259"/>
      <c r="P22" s="283"/>
      <c r="Q22" s="277"/>
      <c r="R22" s="283"/>
      <c r="S22" s="259"/>
      <c r="T22" s="283"/>
      <c r="U22" s="277"/>
      <c r="V22" s="283"/>
      <c r="W22" s="259"/>
      <c r="X22" s="283"/>
      <c r="Y22" s="277"/>
      <c r="Z22" s="283"/>
    </row>
    <row r="23" spans="1:26" ht="15.75">
      <c r="A23" s="246" t="s">
        <v>47</v>
      </c>
      <c r="B23" s="253" t="s">
        <v>44</v>
      </c>
      <c r="C23" s="254">
        <v>82308</v>
      </c>
      <c r="D23" s="282">
        <v>42752</v>
      </c>
      <c r="E23" s="290">
        <v>98582</v>
      </c>
      <c r="F23" s="291">
        <v>42794</v>
      </c>
      <c r="G23" s="254">
        <v>132608</v>
      </c>
      <c r="H23" s="280">
        <v>42811</v>
      </c>
      <c r="I23" s="269">
        <v>79088</v>
      </c>
      <c r="J23" s="289">
        <v>42853</v>
      </c>
      <c r="K23" s="254">
        <v>95802</v>
      </c>
      <c r="L23" s="280">
        <v>42886</v>
      </c>
      <c r="M23" s="269">
        <v>199331</v>
      </c>
      <c r="N23" s="289">
        <v>42909</v>
      </c>
      <c r="O23" s="254">
        <v>85046</v>
      </c>
      <c r="P23" s="280">
        <v>42947</v>
      </c>
      <c r="Q23" s="269">
        <v>108263</v>
      </c>
      <c r="R23" s="289">
        <v>42965</v>
      </c>
      <c r="S23" s="254">
        <v>197508</v>
      </c>
      <c r="T23" s="280">
        <v>42993</v>
      </c>
      <c r="U23" s="269">
        <v>83710</v>
      </c>
      <c r="V23" s="289">
        <v>43038</v>
      </c>
      <c r="W23" s="254">
        <v>118231</v>
      </c>
      <c r="X23" s="280">
        <v>43069</v>
      </c>
      <c r="Y23" s="269">
        <v>214229</v>
      </c>
      <c r="Z23" s="289">
        <v>43084</v>
      </c>
    </row>
    <row r="24" spans="1:26" ht="15.75">
      <c r="A24" s="246"/>
      <c r="B24" s="253" t="s">
        <v>45</v>
      </c>
      <c r="C24" s="254">
        <v>432729</v>
      </c>
      <c r="D24" s="282">
        <v>42755</v>
      </c>
      <c r="E24" s="290">
        <v>421587</v>
      </c>
      <c r="F24" s="291">
        <v>42781</v>
      </c>
      <c r="G24" s="275">
        <v>635730</v>
      </c>
      <c r="H24" s="279">
        <v>42803</v>
      </c>
      <c r="I24" s="269">
        <v>466860</v>
      </c>
      <c r="J24" s="289">
        <v>42836</v>
      </c>
      <c r="K24" s="275">
        <v>441398</v>
      </c>
      <c r="L24" s="279">
        <v>42886</v>
      </c>
      <c r="M24" s="269">
        <v>446630</v>
      </c>
      <c r="N24" s="289">
        <v>42913</v>
      </c>
      <c r="O24" s="254">
        <v>508355</v>
      </c>
      <c r="P24" s="280">
        <v>42941</v>
      </c>
      <c r="Q24" s="269">
        <v>430416</v>
      </c>
      <c r="R24" s="289">
        <v>42978</v>
      </c>
      <c r="S24" s="254">
        <v>469218</v>
      </c>
      <c r="T24" s="280">
        <v>42983</v>
      </c>
      <c r="U24" s="269">
        <v>471773</v>
      </c>
      <c r="V24" s="289">
        <v>43032</v>
      </c>
      <c r="W24" s="254">
        <v>433260</v>
      </c>
      <c r="X24" s="280">
        <v>43068</v>
      </c>
      <c r="Y24" s="269">
        <v>464600</v>
      </c>
      <c r="Z24" s="289">
        <v>43074</v>
      </c>
    </row>
    <row r="25" spans="1:26" ht="15.75">
      <c r="A25" s="246"/>
      <c r="B25" s="253" t="s">
        <v>46</v>
      </c>
      <c r="C25" s="254">
        <v>2001001</v>
      </c>
      <c r="D25" s="282">
        <v>42753</v>
      </c>
      <c r="E25" s="290">
        <v>2071090</v>
      </c>
      <c r="F25" s="291">
        <v>42782</v>
      </c>
      <c r="G25" s="275">
        <v>6985701</v>
      </c>
      <c r="H25" s="279">
        <v>42797</v>
      </c>
      <c r="I25" s="269">
        <v>2285794</v>
      </c>
      <c r="J25" s="289">
        <v>42843</v>
      </c>
      <c r="K25" s="275">
        <v>2267000</v>
      </c>
      <c r="L25" s="279">
        <v>42860</v>
      </c>
      <c r="M25" s="269">
        <v>2309541</v>
      </c>
      <c r="N25" s="289">
        <v>42902</v>
      </c>
      <c r="O25" s="275">
        <v>2283703</v>
      </c>
      <c r="P25" s="279">
        <v>42947</v>
      </c>
      <c r="Q25" s="269">
        <v>7841293</v>
      </c>
      <c r="R25" s="289">
        <v>42957</v>
      </c>
      <c r="S25" s="275">
        <v>5613000</v>
      </c>
      <c r="T25" s="279">
        <v>42999</v>
      </c>
      <c r="U25" s="269">
        <v>2351854</v>
      </c>
      <c r="V25" s="289">
        <v>43012</v>
      </c>
      <c r="W25" s="275">
        <v>8108001</v>
      </c>
      <c r="X25" s="279">
        <v>43056</v>
      </c>
      <c r="Y25" s="269">
        <v>2232000</v>
      </c>
      <c r="Z25" s="289">
        <v>43073</v>
      </c>
    </row>
    <row r="26" spans="1:26" ht="15.75">
      <c r="A26" s="247"/>
      <c r="B26" s="257" t="s">
        <v>5</v>
      </c>
      <c r="C26" s="254">
        <v>14720473</v>
      </c>
      <c r="D26" s="282">
        <v>42738</v>
      </c>
      <c r="E26" s="290">
        <v>15566258</v>
      </c>
      <c r="F26" s="291">
        <v>42767</v>
      </c>
      <c r="G26" s="254">
        <v>16573146</v>
      </c>
      <c r="H26" s="280">
        <v>42815</v>
      </c>
      <c r="I26" s="269">
        <v>14618811</v>
      </c>
      <c r="J26" s="289">
        <v>42830</v>
      </c>
      <c r="K26" s="254">
        <v>16805253</v>
      </c>
      <c r="L26" s="280">
        <v>42872</v>
      </c>
      <c r="M26" s="269">
        <v>16710070</v>
      </c>
      <c r="N26" s="289">
        <v>42895</v>
      </c>
      <c r="O26" s="254">
        <v>15867817</v>
      </c>
      <c r="P26" s="280">
        <v>42943</v>
      </c>
      <c r="Q26" s="269">
        <v>14969863</v>
      </c>
      <c r="R26" s="289">
        <v>42957</v>
      </c>
      <c r="S26" s="254">
        <v>13831595</v>
      </c>
      <c r="T26" s="280">
        <v>42983</v>
      </c>
      <c r="U26" s="269">
        <v>15248183</v>
      </c>
      <c r="V26" s="289">
        <v>43035</v>
      </c>
      <c r="W26" s="254">
        <v>17331237</v>
      </c>
      <c r="X26" s="299">
        <v>43068</v>
      </c>
      <c r="Y26" s="269">
        <v>17320337</v>
      </c>
      <c r="Z26" s="289">
        <v>43070</v>
      </c>
    </row>
    <row r="27" spans="1:26" ht="15.75">
      <c r="A27" s="247"/>
      <c r="B27" s="261"/>
      <c r="C27" s="259"/>
      <c r="D27" s="281"/>
      <c r="E27" s="259"/>
      <c r="F27" s="281"/>
      <c r="G27" s="259"/>
      <c r="H27" s="281"/>
      <c r="I27" s="259"/>
      <c r="J27" s="281"/>
      <c r="K27" s="259"/>
      <c r="L27" s="281"/>
      <c r="M27" s="259"/>
      <c r="N27" s="281"/>
      <c r="O27" s="259"/>
      <c r="P27" s="281"/>
      <c r="Q27" s="259"/>
      <c r="R27" s="281"/>
      <c r="S27" s="259"/>
      <c r="T27" s="281"/>
      <c r="U27" s="259"/>
      <c r="V27" s="281"/>
      <c r="W27" s="259"/>
      <c r="X27" s="281"/>
      <c r="Y27" s="259"/>
      <c r="Z27" s="281"/>
    </row>
    <row r="28" spans="1:26" ht="15.75">
      <c r="A28" s="246" t="s">
        <v>11</v>
      </c>
      <c r="B28" s="253" t="s">
        <v>44</v>
      </c>
      <c r="C28" s="262">
        <v>51976</v>
      </c>
      <c r="D28" s="280">
        <v>42752</v>
      </c>
      <c r="E28" s="269">
        <v>56776</v>
      </c>
      <c r="F28" s="289">
        <v>42794</v>
      </c>
      <c r="G28" s="254">
        <v>66349</v>
      </c>
      <c r="H28" s="280">
        <v>42815</v>
      </c>
      <c r="I28" s="269">
        <v>51359</v>
      </c>
      <c r="J28" s="289">
        <v>42828</v>
      </c>
      <c r="K28" s="254">
        <v>52443</v>
      </c>
      <c r="L28" s="280">
        <v>42872</v>
      </c>
      <c r="M28" s="269">
        <v>51738</v>
      </c>
      <c r="N28" s="289">
        <v>42915</v>
      </c>
      <c r="O28" s="254">
        <v>51434</v>
      </c>
      <c r="P28" s="280">
        <v>42919</v>
      </c>
      <c r="Q28" s="269">
        <v>52071</v>
      </c>
      <c r="R28" s="289">
        <v>42965</v>
      </c>
      <c r="S28" s="254">
        <v>54748</v>
      </c>
      <c r="T28" s="280">
        <v>42993</v>
      </c>
      <c r="U28" s="269">
        <v>52022</v>
      </c>
      <c r="V28" s="289">
        <v>43038</v>
      </c>
      <c r="W28" s="254">
        <v>52656</v>
      </c>
      <c r="X28" s="280">
        <v>43059</v>
      </c>
      <c r="Y28" s="269">
        <v>52298</v>
      </c>
      <c r="Z28" s="289">
        <v>43074</v>
      </c>
    </row>
    <row r="29" spans="1:26" ht="15.75">
      <c r="A29" s="246"/>
      <c r="B29" s="253" t="s">
        <v>45</v>
      </c>
      <c r="C29" s="254">
        <v>70033</v>
      </c>
      <c r="D29" s="280">
        <v>42739</v>
      </c>
      <c r="E29" s="269">
        <v>100273</v>
      </c>
      <c r="F29" s="289">
        <v>42789</v>
      </c>
      <c r="G29" s="275">
        <v>100142</v>
      </c>
      <c r="H29" s="279">
        <v>42803</v>
      </c>
      <c r="I29" s="269">
        <v>88760</v>
      </c>
      <c r="J29" s="289">
        <v>42842</v>
      </c>
      <c r="K29" s="275">
        <v>90599</v>
      </c>
      <c r="L29" s="279">
        <v>42877</v>
      </c>
      <c r="M29" s="269">
        <v>92964</v>
      </c>
      <c r="N29" s="289">
        <v>42915</v>
      </c>
      <c r="O29" s="254">
        <v>75510</v>
      </c>
      <c r="P29" s="280">
        <v>42919</v>
      </c>
      <c r="Q29" s="269">
        <v>82070</v>
      </c>
      <c r="R29" s="289">
        <v>42961</v>
      </c>
      <c r="S29" s="254">
        <v>92918</v>
      </c>
      <c r="T29" s="280">
        <v>42993</v>
      </c>
      <c r="U29" s="269">
        <v>74200</v>
      </c>
      <c r="V29" s="289">
        <v>43032</v>
      </c>
      <c r="W29" s="254">
        <v>74058</v>
      </c>
      <c r="X29" s="280">
        <v>43046</v>
      </c>
      <c r="Y29" s="269">
        <v>79210</v>
      </c>
      <c r="Z29" s="289">
        <v>43076</v>
      </c>
    </row>
    <row r="30" spans="1:26" ht="15.75">
      <c r="A30" s="246"/>
      <c r="B30" s="253" t="s">
        <v>46</v>
      </c>
      <c r="C30" s="254">
        <v>144000</v>
      </c>
      <c r="D30" s="280">
        <v>42766</v>
      </c>
      <c r="E30" s="269">
        <v>149764</v>
      </c>
      <c r="F30" s="289">
        <v>42773</v>
      </c>
      <c r="G30" s="275">
        <v>153000</v>
      </c>
      <c r="H30" s="279">
        <v>42795</v>
      </c>
      <c r="I30" s="269">
        <v>157000</v>
      </c>
      <c r="J30" s="289">
        <v>42832</v>
      </c>
      <c r="K30" s="275">
        <v>160000</v>
      </c>
      <c r="L30" s="279">
        <v>42878</v>
      </c>
      <c r="M30" s="269">
        <v>161000</v>
      </c>
      <c r="N30" s="289">
        <v>42916</v>
      </c>
      <c r="O30" s="275">
        <v>159000</v>
      </c>
      <c r="P30" s="279">
        <v>42922</v>
      </c>
      <c r="Q30" s="269">
        <v>155000</v>
      </c>
      <c r="R30" s="289">
        <v>42956</v>
      </c>
      <c r="S30" s="275">
        <v>160984</v>
      </c>
      <c r="T30" s="279">
        <v>42983</v>
      </c>
      <c r="U30" s="269">
        <v>142000</v>
      </c>
      <c r="V30" s="289">
        <v>43019</v>
      </c>
      <c r="W30" s="275">
        <v>154000</v>
      </c>
      <c r="X30" s="279">
        <v>43055</v>
      </c>
      <c r="Y30" s="269">
        <v>226000</v>
      </c>
      <c r="Z30" s="289">
        <v>43082</v>
      </c>
    </row>
    <row r="31" spans="1:26" ht="15.75">
      <c r="A31" s="247"/>
      <c r="B31" s="257" t="s">
        <v>5</v>
      </c>
      <c r="C31" s="254">
        <v>16921670</v>
      </c>
      <c r="D31" s="280">
        <v>42738</v>
      </c>
      <c r="E31" s="269">
        <v>17901374</v>
      </c>
      <c r="F31" s="289">
        <v>42767</v>
      </c>
      <c r="G31" s="254">
        <v>19186457</v>
      </c>
      <c r="H31" s="280">
        <v>42815</v>
      </c>
      <c r="I31" s="269">
        <v>17125861</v>
      </c>
      <c r="J31" s="289">
        <v>42851</v>
      </c>
      <c r="K31" s="254">
        <v>19542549</v>
      </c>
      <c r="L31" s="280">
        <v>42872</v>
      </c>
      <c r="M31" s="269">
        <v>19577286</v>
      </c>
      <c r="N31" s="289">
        <v>42895</v>
      </c>
      <c r="O31" s="254">
        <v>18426391</v>
      </c>
      <c r="P31" s="280">
        <v>42943</v>
      </c>
      <c r="Q31" s="269">
        <v>17538686</v>
      </c>
      <c r="R31" s="289">
        <v>42957</v>
      </c>
      <c r="S31" s="254">
        <v>16368113</v>
      </c>
      <c r="T31" s="280">
        <v>42983</v>
      </c>
      <c r="U31" s="269">
        <v>17833745</v>
      </c>
      <c r="V31" s="289">
        <v>43035</v>
      </c>
      <c r="W31" s="254">
        <v>20271698</v>
      </c>
      <c r="X31" s="299">
        <v>43068</v>
      </c>
      <c r="Y31" s="269">
        <v>20362518</v>
      </c>
      <c r="Z31" s="289">
        <v>43070</v>
      </c>
    </row>
    <row r="32" spans="1:26" ht="15.75">
      <c r="A32" s="247"/>
      <c r="B32" s="261"/>
      <c r="C32" s="259"/>
      <c r="D32" s="281"/>
      <c r="E32" s="259"/>
      <c r="F32" s="281"/>
      <c r="G32" s="259"/>
      <c r="H32" s="281"/>
      <c r="I32" s="259"/>
      <c r="J32" s="281"/>
      <c r="K32" s="259"/>
      <c r="L32" s="281"/>
      <c r="M32" s="259"/>
      <c r="N32" s="281"/>
      <c r="O32" s="259"/>
      <c r="P32" s="281"/>
      <c r="Q32" s="259"/>
      <c r="R32" s="281"/>
      <c r="S32" s="259"/>
      <c r="T32" s="281"/>
      <c r="U32" s="259"/>
      <c r="V32" s="281"/>
      <c r="W32" s="259"/>
      <c r="X32" s="281"/>
      <c r="Y32" s="259"/>
      <c r="Z32" s="281"/>
    </row>
    <row r="33" spans="1:26" ht="15.75">
      <c r="A33" s="246" t="s">
        <v>48</v>
      </c>
      <c r="B33" s="253" t="s">
        <v>44</v>
      </c>
      <c r="C33" s="254">
        <v>131105</v>
      </c>
      <c r="D33" s="280">
        <v>42765</v>
      </c>
      <c r="E33" s="269">
        <v>132405</v>
      </c>
      <c r="F33" s="289">
        <v>42793</v>
      </c>
      <c r="G33" s="254">
        <v>148988</v>
      </c>
      <c r="H33" s="280">
        <v>42811</v>
      </c>
      <c r="I33" s="269">
        <v>145915</v>
      </c>
      <c r="J33" s="289">
        <v>42846</v>
      </c>
      <c r="K33" s="254">
        <v>146476</v>
      </c>
      <c r="L33" s="280">
        <v>42870</v>
      </c>
      <c r="M33" s="269">
        <v>134047</v>
      </c>
      <c r="N33" s="289">
        <v>42891</v>
      </c>
      <c r="O33" s="254">
        <v>157612</v>
      </c>
      <c r="P33" s="280">
        <v>42934</v>
      </c>
      <c r="Q33" s="269">
        <v>174871</v>
      </c>
      <c r="R33" s="289">
        <v>42968</v>
      </c>
      <c r="S33" s="254">
        <v>178930</v>
      </c>
      <c r="T33" s="280">
        <v>42993</v>
      </c>
      <c r="U33" s="269">
        <v>174117</v>
      </c>
      <c r="V33" s="289">
        <v>43034</v>
      </c>
      <c r="W33" s="254">
        <v>178361</v>
      </c>
      <c r="X33" s="280">
        <v>43068</v>
      </c>
      <c r="Y33" s="269">
        <v>175593</v>
      </c>
      <c r="Z33" s="289">
        <v>43084</v>
      </c>
    </row>
    <row r="34" spans="1:26" ht="15.75">
      <c r="A34" s="246"/>
      <c r="B34" s="253" t="s">
        <v>45</v>
      </c>
      <c r="C34" s="254">
        <v>356632</v>
      </c>
      <c r="D34" s="280">
        <v>42746</v>
      </c>
      <c r="E34" s="269">
        <v>387225</v>
      </c>
      <c r="F34" s="289">
        <v>42794</v>
      </c>
      <c r="G34" s="275">
        <v>387760</v>
      </c>
      <c r="H34" s="279">
        <v>42810</v>
      </c>
      <c r="I34" s="269">
        <v>372712</v>
      </c>
      <c r="J34" s="289">
        <v>42835</v>
      </c>
      <c r="K34" s="275">
        <v>442687</v>
      </c>
      <c r="L34" s="279">
        <v>42886</v>
      </c>
      <c r="M34" s="269">
        <v>419650</v>
      </c>
      <c r="N34" s="289">
        <v>42909</v>
      </c>
      <c r="O34" s="254">
        <v>531510</v>
      </c>
      <c r="P34" s="280">
        <v>42936</v>
      </c>
      <c r="Q34" s="269">
        <v>564824</v>
      </c>
      <c r="R34" s="289">
        <v>42950</v>
      </c>
      <c r="S34" s="254">
        <v>456818</v>
      </c>
      <c r="T34" s="280">
        <v>42989</v>
      </c>
      <c r="U34" s="269">
        <v>470898</v>
      </c>
      <c r="V34" s="289">
        <v>43033</v>
      </c>
      <c r="W34" s="254">
        <v>453700</v>
      </c>
      <c r="X34" s="280">
        <v>43069</v>
      </c>
      <c r="Y34" s="269">
        <v>472710</v>
      </c>
      <c r="Z34" s="289">
        <v>43091</v>
      </c>
    </row>
    <row r="35" spans="1:26" ht="15.75">
      <c r="A35" s="246"/>
      <c r="B35" s="253" t="s">
        <v>46</v>
      </c>
      <c r="C35" s="254">
        <v>1085255</v>
      </c>
      <c r="D35" s="280">
        <v>42752</v>
      </c>
      <c r="E35" s="269">
        <v>1022000</v>
      </c>
      <c r="F35" s="289">
        <v>42767</v>
      </c>
      <c r="G35" s="275">
        <v>1028000</v>
      </c>
      <c r="H35" s="279">
        <v>42795</v>
      </c>
      <c r="I35" s="269">
        <v>895995</v>
      </c>
      <c r="J35" s="289">
        <v>42846</v>
      </c>
      <c r="K35" s="275">
        <v>961691</v>
      </c>
      <c r="L35" s="279">
        <v>42866</v>
      </c>
      <c r="M35" s="269">
        <v>923183</v>
      </c>
      <c r="N35" s="289">
        <v>42892</v>
      </c>
      <c r="O35" s="275">
        <v>1258405</v>
      </c>
      <c r="P35" s="279">
        <v>42936</v>
      </c>
      <c r="Q35" s="269">
        <v>1188828</v>
      </c>
      <c r="R35" s="289">
        <v>42978</v>
      </c>
      <c r="S35" s="275">
        <v>1205000</v>
      </c>
      <c r="T35" s="279">
        <v>42983</v>
      </c>
      <c r="U35" s="269">
        <v>1169000</v>
      </c>
      <c r="V35" s="289">
        <v>43014</v>
      </c>
      <c r="W35" s="275">
        <v>1164000</v>
      </c>
      <c r="X35" s="279">
        <v>43041</v>
      </c>
      <c r="Y35" s="269">
        <v>1191019</v>
      </c>
      <c r="Z35" s="289">
        <v>43082</v>
      </c>
    </row>
    <row r="36" spans="1:26" ht="15.75">
      <c r="A36" s="246"/>
      <c r="B36" s="257" t="s">
        <v>5</v>
      </c>
      <c r="C36" s="254">
        <v>155093027</v>
      </c>
      <c r="D36" s="280">
        <v>42746</v>
      </c>
      <c r="E36" s="269">
        <v>139636595</v>
      </c>
      <c r="F36" s="289">
        <v>42767</v>
      </c>
      <c r="G36" s="254">
        <v>167508872</v>
      </c>
      <c r="H36" s="280">
        <v>42815</v>
      </c>
      <c r="I36" s="269">
        <v>148286447</v>
      </c>
      <c r="J36" s="289">
        <v>42830</v>
      </c>
      <c r="K36" s="254">
        <v>148816175</v>
      </c>
      <c r="L36" s="280">
        <v>42873</v>
      </c>
      <c r="M36" s="269">
        <v>155832957</v>
      </c>
      <c r="N36" s="289">
        <v>42915</v>
      </c>
      <c r="O36" s="254">
        <v>132909514</v>
      </c>
      <c r="P36" s="280">
        <v>42943</v>
      </c>
      <c r="Q36" s="269">
        <v>137136992</v>
      </c>
      <c r="R36" s="289">
        <v>42957</v>
      </c>
      <c r="S36" s="254">
        <v>124412819</v>
      </c>
      <c r="T36" s="280">
        <v>42983</v>
      </c>
      <c r="U36" s="269">
        <v>117601386</v>
      </c>
      <c r="V36" s="289">
        <v>43033</v>
      </c>
      <c r="W36" s="254">
        <v>137177033</v>
      </c>
      <c r="X36" s="299">
        <v>43068</v>
      </c>
      <c r="Y36" s="269">
        <v>114752415</v>
      </c>
      <c r="Z36" s="289">
        <v>43070</v>
      </c>
    </row>
    <row r="37" spans="1:26" ht="15.75">
      <c r="A37" s="246"/>
      <c r="B37" s="261"/>
      <c r="C37" s="259"/>
      <c r="D37" s="281"/>
      <c r="E37" s="259"/>
      <c r="F37" s="281"/>
      <c r="G37" s="259"/>
      <c r="H37" s="281"/>
      <c r="I37" s="259"/>
      <c r="J37" s="281"/>
      <c r="K37" s="259"/>
      <c r="L37" s="281"/>
      <c r="M37" s="259"/>
      <c r="N37" s="281"/>
      <c r="O37" s="259"/>
      <c r="P37" s="281"/>
      <c r="Q37" s="259"/>
      <c r="R37" s="281"/>
      <c r="S37" s="259"/>
      <c r="T37" s="281"/>
      <c r="U37" s="259"/>
      <c r="V37" s="281"/>
      <c r="W37" s="259"/>
      <c r="X37" s="281"/>
      <c r="Y37" s="259"/>
      <c r="Z37" s="281"/>
    </row>
    <row r="38" spans="1:26" ht="15.75">
      <c r="A38" s="246" t="s">
        <v>13</v>
      </c>
      <c r="B38" s="253" t="s">
        <v>44</v>
      </c>
      <c r="C38" s="254">
        <v>88187</v>
      </c>
      <c r="D38" s="280">
        <v>42766</v>
      </c>
      <c r="E38" s="269">
        <v>92255</v>
      </c>
      <c r="F38" s="289">
        <v>42794</v>
      </c>
      <c r="G38" s="254">
        <v>94131</v>
      </c>
      <c r="H38" s="280">
        <v>42825</v>
      </c>
      <c r="I38" s="269">
        <v>93239</v>
      </c>
      <c r="J38" s="289">
        <v>42829</v>
      </c>
      <c r="K38" s="254">
        <v>102066</v>
      </c>
      <c r="L38" s="280">
        <v>42886</v>
      </c>
      <c r="M38" s="269">
        <v>120784</v>
      </c>
      <c r="N38" s="289">
        <v>42915</v>
      </c>
      <c r="O38" s="254">
        <v>118077</v>
      </c>
      <c r="P38" s="280">
        <v>42922</v>
      </c>
      <c r="Q38" s="269">
        <v>128879</v>
      </c>
      <c r="R38" s="289">
        <v>42978</v>
      </c>
      <c r="S38" s="254">
        <v>118011</v>
      </c>
      <c r="T38" s="280">
        <v>42990</v>
      </c>
      <c r="U38" s="269">
        <v>115452</v>
      </c>
      <c r="V38" s="289">
        <v>43012</v>
      </c>
      <c r="W38" s="254">
        <v>116971</v>
      </c>
      <c r="X38" s="280">
        <v>43056</v>
      </c>
      <c r="Y38" s="269">
        <v>126921</v>
      </c>
      <c r="Z38" s="289">
        <v>43098</v>
      </c>
    </row>
    <row r="39" spans="1:26" ht="15.75">
      <c r="A39" s="246"/>
      <c r="B39" s="253" t="s">
        <v>45</v>
      </c>
      <c r="C39" s="254">
        <v>285050</v>
      </c>
      <c r="D39" s="280">
        <v>42739</v>
      </c>
      <c r="E39" s="269">
        <v>281233</v>
      </c>
      <c r="F39" s="289">
        <v>42767</v>
      </c>
      <c r="G39" s="275">
        <v>321510</v>
      </c>
      <c r="H39" s="279">
        <v>42822</v>
      </c>
      <c r="I39" s="269">
        <v>305416</v>
      </c>
      <c r="J39" s="289">
        <v>42849</v>
      </c>
      <c r="K39" s="275">
        <v>323520</v>
      </c>
      <c r="L39" s="279">
        <v>42870</v>
      </c>
      <c r="M39" s="287">
        <v>359893</v>
      </c>
      <c r="N39" s="288">
        <v>42901</v>
      </c>
      <c r="O39" s="254">
        <v>370090</v>
      </c>
      <c r="P39" s="280">
        <v>42943</v>
      </c>
      <c r="Q39" s="269">
        <v>498470</v>
      </c>
      <c r="R39" s="289">
        <v>42975</v>
      </c>
      <c r="S39" s="254">
        <v>514450</v>
      </c>
      <c r="T39" s="280">
        <v>43004</v>
      </c>
      <c r="U39" s="269">
        <v>479050</v>
      </c>
      <c r="V39" s="289">
        <v>43014</v>
      </c>
      <c r="W39" s="254">
        <v>483420</v>
      </c>
      <c r="X39" s="280">
        <v>43048</v>
      </c>
      <c r="Y39" s="269">
        <v>595970</v>
      </c>
      <c r="Z39" s="289">
        <v>43096</v>
      </c>
    </row>
    <row r="40" spans="1:26" ht="15.75">
      <c r="A40" s="246"/>
      <c r="B40" s="253" t="s">
        <v>46</v>
      </c>
      <c r="C40" s="254">
        <v>1247000</v>
      </c>
      <c r="D40" s="280">
        <v>42755</v>
      </c>
      <c r="E40" s="269">
        <v>1274580</v>
      </c>
      <c r="F40" s="289">
        <v>42783</v>
      </c>
      <c r="G40" s="275">
        <v>1266000</v>
      </c>
      <c r="H40" s="279">
        <v>42797</v>
      </c>
      <c r="I40" s="269">
        <v>1209000</v>
      </c>
      <c r="J40" s="289">
        <v>42843</v>
      </c>
      <c r="K40" s="275">
        <v>1215000</v>
      </c>
      <c r="L40" s="279">
        <v>42872</v>
      </c>
      <c r="M40" s="287">
        <v>1214000</v>
      </c>
      <c r="N40" s="288">
        <v>42916</v>
      </c>
      <c r="O40" s="275">
        <v>1208000</v>
      </c>
      <c r="P40" s="279">
        <v>42933</v>
      </c>
      <c r="Q40" s="269">
        <v>1219000</v>
      </c>
      <c r="R40" s="289">
        <v>42956</v>
      </c>
      <c r="S40" s="275">
        <v>1236000</v>
      </c>
      <c r="T40" s="279">
        <v>42983</v>
      </c>
      <c r="U40" s="269">
        <v>1162007</v>
      </c>
      <c r="V40" s="289">
        <v>43021</v>
      </c>
      <c r="W40" s="275">
        <v>1201000</v>
      </c>
      <c r="X40" s="279">
        <v>43068</v>
      </c>
      <c r="Y40" s="269">
        <v>1198664</v>
      </c>
      <c r="Z40" s="289">
        <v>43080</v>
      </c>
    </row>
    <row r="41" spans="1:26" ht="15.75">
      <c r="A41" s="246"/>
      <c r="B41" s="257" t="s">
        <v>5</v>
      </c>
      <c r="C41" s="254">
        <v>70645756</v>
      </c>
      <c r="D41" s="280">
        <v>42746</v>
      </c>
      <c r="E41" s="269">
        <v>62181039</v>
      </c>
      <c r="F41" s="289">
        <v>42767</v>
      </c>
      <c r="G41" s="254">
        <v>87786184</v>
      </c>
      <c r="H41" s="280">
        <v>42815</v>
      </c>
      <c r="I41" s="269">
        <v>75955465</v>
      </c>
      <c r="J41" s="289">
        <v>42830</v>
      </c>
      <c r="K41" s="254">
        <v>84597037</v>
      </c>
      <c r="L41" s="280">
        <v>42873</v>
      </c>
      <c r="M41" s="287">
        <v>94651151</v>
      </c>
      <c r="N41" s="288">
        <v>42915</v>
      </c>
      <c r="O41" s="254">
        <v>75206497</v>
      </c>
      <c r="P41" s="280">
        <v>42943</v>
      </c>
      <c r="Q41" s="269">
        <v>78652034</v>
      </c>
      <c r="R41" s="289">
        <v>42957</v>
      </c>
      <c r="S41" s="254">
        <v>73587585</v>
      </c>
      <c r="T41" s="280">
        <v>42983</v>
      </c>
      <c r="U41" s="269">
        <v>72913695</v>
      </c>
      <c r="V41" s="289">
        <v>43033</v>
      </c>
      <c r="W41" s="254">
        <v>85928890</v>
      </c>
      <c r="X41" s="299">
        <v>43048</v>
      </c>
      <c r="Y41" s="269">
        <v>114752415</v>
      </c>
      <c r="Z41" s="289">
        <v>43070</v>
      </c>
    </row>
    <row r="42" spans="1:26" ht="15.75">
      <c r="A42" s="246"/>
      <c r="B42" s="261"/>
      <c r="C42" s="259"/>
      <c r="D42" s="281"/>
      <c r="E42" s="259"/>
      <c r="F42" s="281"/>
      <c r="G42" s="259"/>
      <c r="H42" s="281"/>
      <c r="I42" s="259"/>
      <c r="J42" s="281"/>
      <c r="K42" s="259"/>
      <c r="L42" s="281"/>
      <c r="M42" s="259"/>
      <c r="N42" s="281"/>
      <c r="O42" s="259"/>
      <c r="P42" s="281"/>
      <c r="Q42" s="259"/>
      <c r="R42" s="281"/>
      <c r="S42" s="259"/>
      <c r="T42" s="281"/>
      <c r="U42" s="259"/>
      <c r="V42" s="281"/>
      <c r="W42" s="259"/>
      <c r="X42" s="281"/>
      <c r="Y42" s="259"/>
      <c r="Z42" s="281"/>
    </row>
    <row r="43" spans="1:26" ht="15.75">
      <c r="A43" s="246" t="s">
        <v>14</v>
      </c>
      <c r="B43" s="253" t="s">
        <v>44</v>
      </c>
      <c r="C43" s="254">
        <v>9654</v>
      </c>
      <c r="D43" s="280">
        <v>42762</v>
      </c>
      <c r="E43" s="269">
        <v>12110</v>
      </c>
      <c r="F43" s="289">
        <v>42794</v>
      </c>
      <c r="G43" s="254">
        <v>11773</v>
      </c>
      <c r="H43" s="280">
        <v>42815</v>
      </c>
      <c r="I43" s="269">
        <v>11273</v>
      </c>
      <c r="J43" s="289">
        <v>42832</v>
      </c>
      <c r="K43" s="254">
        <v>10367</v>
      </c>
      <c r="L43" s="280">
        <v>42886</v>
      </c>
      <c r="M43" s="269">
        <v>13890</v>
      </c>
      <c r="N43" s="289">
        <v>42902</v>
      </c>
      <c r="O43" s="254">
        <v>9050</v>
      </c>
      <c r="P43" s="280">
        <v>42921</v>
      </c>
      <c r="Q43" s="269">
        <v>10311</v>
      </c>
      <c r="R43" s="289">
        <v>42968</v>
      </c>
      <c r="S43" s="254">
        <v>11491</v>
      </c>
      <c r="T43" s="280">
        <v>42992</v>
      </c>
      <c r="U43" s="269">
        <v>10537</v>
      </c>
      <c r="V43" s="289">
        <v>43039</v>
      </c>
      <c r="W43" s="254">
        <v>11109</v>
      </c>
      <c r="X43" s="280">
        <v>43059</v>
      </c>
      <c r="Y43" s="269">
        <v>10989</v>
      </c>
      <c r="Z43" s="289">
        <v>43084</v>
      </c>
    </row>
    <row r="44" spans="1:26" ht="15.75">
      <c r="A44" s="246"/>
      <c r="B44" s="253" t="s">
        <v>45</v>
      </c>
      <c r="C44" s="254">
        <v>20770</v>
      </c>
      <c r="D44" s="280">
        <v>42758</v>
      </c>
      <c r="E44" s="269">
        <v>20955</v>
      </c>
      <c r="F44" s="289">
        <v>42769</v>
      </c>
      <c r="G44" s="275">
        <v>28400</v>
      </c>
      <c r="H44" s="279">
        <v>42817</v>
      </c>
      <c r="I44" s="269">
        <v>35190</v>
      </c>
      <c r="J44" s="289">
        <v>42842</v>
      </c>
      <c r="K44" s="275">
        <v>43780</v>
      </c>
      <c r="L44" s="279">
        <v>42874</v>
      </c>
      <c r="M44" s="269">
        <v>29224</v>
      </c>
      <c r="N44" s="289">
        <v>42916</v>
      </c>
      <c r="O44" s="254">
        <v>32650</v>
      </c>
      <c r="P44" s="280">
        <v>42943</v>
      </c>
      <c r="Q44" s="269">
        <v>40050</v>
      </c>
      <c r="R44" s="289">
        <v>42961</v>
      </c>
      <c r="S44" s="254">
        <v>27951</v>
      </c>
      <c r="T44" s="280">
        <v>42993</v>
      </c>
      <c r="U44" s="269">
        <v>22508</v>
      </c>
      <c r="V44" s="289">
        <v>43021</v>
      </c>
      <c r="W44" s="254">
        <v>28060</v>
      </c>
      <c r="X44" s="280">
        <v>43069</v>
      </c>
      <c r="Y44" s="269">
        <v>30240</v>
      </c>
      <c r="Z44" s="289">
        <v>43091</v>
      </c>
    </row>
    <row r="45" spans="1:26" ht="15.75">
      <c r="A45" s="246"/>
      <c r="B45" s="253" t="s">
        <v>46</v>
      </c>
      <c r="C45" s="254">
        <v>234000</v>
      </c>
      <c r="D45" s="280">
        <v>42760</v>
      </c>
      <c r="E45" s="269">
        <v>254000</v>
      </c>
      <c r="F45" s="289">
        <v>42767</v>
      </c>
      <c r="G45" s="275">
        <v>316000</v>
      </c>
      <c r="H45" s="279">
        <v>42816</v>
      </c>
      <c r="I45" s="269">
        <v>372000</v>
      </c>
      <c r="J45" s="289">
        <v>42849</v>
      </c>
      <c r="K45" s="275">
        <v>344000</v>
      </c>
      <c r="L45" s="279">
        <v>42866</v>
      </c>
      <c r="M45" s="269">
        <v>276000</v>
      </c>
      <c r="N45" s="289">
        <v>42916</v>
      </c>
      <c r="O45" s="275">
        <v>315000</v>
      </c>
      <c r="P45" s="279">
        <v>42930</v>
      </c>
      <c r="Q45" s="269">
        <v>310000</v>
      </c>
      <c r="R45" s="289">
        <v>42948</v>
      </c>
      <c r="S45" s="275">
        <v>304000</v>
      </c>
      <c r="T45" s="279">
        <v>42993</v>
      </c>
      <c r="U45" s="269">
        <v>257000</v>
      </c>
      <c r="V45" s="289">
        <v>43024</v>
      </c>
      <c r="W45" s="275">
        <v>306000</v>
      </c>
      <c r="X45" s="279">
        <v>43067</v>
      </c>
      <c r="Y45" s="269">
        <v>313000</v>
      </c>
      <c r="Z45" s="289">
        <v>43080</v>
      </c>
    </row>
    <row r="46" spans="1:26" ht="15.75">
      <c r="A46" s="246"/>
      <c r="B46" s="257" t="s">
        <v>5</v>
      </c>
      <c r="C46" s="254">
        <v>1842369</v>
      </c>
      <c r="D46" s="280">
        <v>42739</v>
      </c>
      <c r="E46" s="269">
        <v>1888258</v>
      </c>
      <c r="F46" s="289">
        <v>42767</v>
      </c>
      <c r="G46" s="254">
        <v>2087986</v>
      </c>
      <c r="H46" s="280">
        <v>42815</v>
      </c>
      <c r="I46" s="269">
        <v>2138640</v>
      </c>
      <c r="J46" s="289">
        <v>42851</v>
      </c>
      <c r="K46" s="254">
        <v>2262670</v>
      </c>
      <c r="L46" s="280">
        <v>42872</v>
      </c>
      <c r="M46" s="269">
        <v>2377926</v>
      </c>
      <c r="N46" s="289">
        <v>42898</v>
      </c>
      <c r="O46" s="254">
        <v>2136801</v>
      </c>
      <c r="P46" s="280">
        <v>42943</v>
      </c>
      <c r="Q46" s="269">
        <v>2177577</v>
      </c>
      <c r="R46" s="289">
        <v>42957</v>
      </c>
      <c r="S46" s="254">
        <v>2150937</v>
      </c>
      <c r="T46" s="280">
        <v>42983</v>
      </c>
      <c r="U46" s="269">
        <v>2242180</v>
      </c>
      <c r="V46" s="289">
        <v>43039</v>
      </c>
      <c r="W46" s="254">
        <v>2497859</v>
      </c>
      <c r="X46" s="299">
        <v>43068</v>
      </c>
      <c r="Y46" s="269">
        <v>2531627</v>
      </c>
      <c r="Z46" s="289">
        <v>43070</v>
      </c>
    </row>
    <row r="47" spans="1:26" ht="15.75">
      <c r="A47" s="246"/>
      <c r="B47" s="261"/>
      <c r="C47" s="259"/>
      <c r="D47" s="281"/>
      <c r="E47" s="259"/>
      <c r="F47" s="281"/>
      <c r="G47" s="259"/>
      <c r="H47" s="281"/>
      <c r="I47" s="259"/>
      <c r="J47" s="281"/>
      <c r="K47" s="259"/>
      <c r="L47" s="281"/>
      <c r="M47" s="259"/>
      <c r="N47" s="281"/>
      <c r="O47" s="259"/>
      <c r="P47" s="281"/>
      <c r="Q47" s="259"/>
      <c r="R47" s="281"/>
      <c r="S47" s="259"/>
      <c r="T47" s="281"/>
      <c r="U47" s="259"/>
      <c r="V47" s="281"/>
      <c r="W47" s="259"/>
      <c r="X47" s="281"/>
      <c r="Y47" s="259"/>
      <c r="Z47" s="281"/>
    </row>
    <row r="48" spans="1:26" ht="15.75">
      <c r="A48" s="246" t="s">
        <v>15</v>
      </c>
      <c r="B48" s="253" t="s">
        <v>44</v>
      </c>
      <c r="C48" s="254">
        <v>57658</v>
      </c>
      <c r="D48" s="280">
        <v>42738</v>
      </c>
      <c r="E48" s="269">
        <v>58278</v>
      </c>
      <c r="F48" s="289">
        <v>42794</v>
      </c>
      <c r="G48" s="254">
        <v>61182</v>
      </c>
      <c r="H48" s="280">
        <v>42811</v>
      </c>
      <c r="I48" s="269">
        <v>57826</v>
      </c>
      <c r="J48" s="289">
        <v>42829</v>
      </c>
      <c r="K48" s="254">
        <v>63377</v>
      </c>
      <c r="L48" s="280">
        <v>42886</v>
      </c>
      <c r="M48" s="269">
        <v>79463</v>
      </c>
      <c r="N48" s="289">
        <v>42902</v>
      </c>
      <c r="O48" s="254">
        <v>64550</v>
      </c>
      <c r="P48" s="280">
        <v>42922</v>
      </c>
      <c r="Q48" s="269">
        <v>73402</v>
      </c>
      <c r="R48" s="289">
        <v>42978</v>
      </c>
      <c r="S48" s="254">
        <v>65880</v>
      </c>
      <c r="T48" s="280">
        <v>42979</v>
      </c>
      <c r="U48" s="269">
        <v>62846</v>
      </c>
      <c r="V48" s="289">
        <v>43031</v>
      </c>
      <c r="W48" s="254">
        <v>56982</v>
      </c>
      <c r="X48" s="280">
        <v>43069</v>
      </c>
      <c r="Y48" s="269">
        <v>70331</v>
      </c>
      <c r="Z48" s="289">
        <v>43084</v>
      </c>
    </row>
    <row r="49" spans="1:26" ht="15.75">
      <c r="A49" s="246"/>
      <c r="B49" s="253" t="s">
        <v>45</v>
      </c>
      <c r="C49" s="254">
        <v>201526</v>
      </c>
      <c r="D49" s="280">
        <v>42739</v>
      </c>
      <c r="E49" s="269">
        <v>199940</v>
      </c>
      <c r="F49" s="289">
        <v>42767</v>
      </c>
      <c r="G49" s="275">
        <v>219700</v>
      </c>
      <c r="H49" s="279">
        <v>42825</v>
      </c>
      <c r="I49" s="269">
        <v>224834</v>
      </c>
      <c r="J49" s="289">
        <v>42838</v>
      </c>
      <c r="K49" s="275">
        <v>231679</v>
      </c>
      <c r="L49" s="279">
        <v>42874</v>
      </c>
      <c r="M49" s="269">
        <v>235082</v>
      </c>
      <c r="N49" s="289">
        <v>42901</v>
      </c>
      <c r="O49" s="275">
        <v>248821</v>
      </c>
      <c r="P49" s="280">
        <v>42943</v>
      </c>
      <c r="Q49" s="269">
        <v>319730</v>
      </c>
      <c r="R49" s="289">
        <v>42976</v>
      </c>
      <c r="S49" s="254">
        <v>313900</v>
      </c>
      <c r="T49" s="280">
        <v>42990</v>
      </c>
      <c r="U49" s="269">
        <v>299220</v>
      </c>
      <c r="V49" s="289">
        <v>43014</v>
      </c>
      <c r="W49" s="254">
        <v>288310</v>
      </c>
      <c r="X49" s="280">
        <v>43040</v>
      </c>
      <c r="Y49" s="269">
        <v>285790</v>
      </c>
      <c r="Z49" s="289">
        <v>43096</v>
      </c>
    </row>
    <row r="50" spans="1:26" ht="15.75">
      <c r="A50" s="246"/>
      <c r="B50" s="253" t="s">
        <v>46</v>
      </c>
      <c r="C50" s="254">
        <v>852000</v>
      </c>
      <c r="D50" s="280">
        <v>42761</v>
      </c>
      <c r="E50" s="269">
        <v>846688</v>
      </c>
      <c r="F50" s="289">
        <v>42767</v>
      </c>
      <c r="G50" s="275">
        <v>694406</v>
      </c>
      <c r="H50" s="279">
        <v>42800</v>
      </c>
      <c r="I50" s="269">
        <v>729000</v>
      </c>
      <c r="J50" s="289">
        <v>42843</v>
      </c>
      <c r="K50" s="275">
        <v>754054</v>
      </c>
      <c r="L50" s="279">
        <v>42873</v>
      </c>
      <c r="M50" s="269">
        <v>813000</v>
      </c>
      <c r="N50" s="289">
        <v>42909</v>
      </c>
      <c r="O50" s="275">
        <v>796089</v>
      </c>
      <c r="P50" s="279">
        <v>42947</v>
      </c>
      <c r="Q50" s="269">
        <v>766000</v>
      </c>
      <c r="R50" s="289">
        <v>42962</v>
      </c>
      <c r="S50" s="275">
        <v>741650</v>
      </c>
      <c r="T50" s="279">
        <v>42983</v>
      </c>
      <c r="U50" s="269">
        <v>748628</v>
      </c>
      <c r="V50" s="289">
        <v>43026</v>
      </c>
      <c r="W50" s="275">
        <v>704952</v>
      </c>
      <c r="X50" s="279">
        <v>43041</v>
      </c>
      <c r="Y50" s="269">
        <v>672011</v>
      </c>
      <c r="Z50" s="289">
        <v>43070</v>
      </c>
    </row>
    <row r="51" spans="1:26" ht="15.75">
      <c r="A51" s="247"/>
      <c r="B51" s="257" t="s">
        <v>5</v>
      </c>
      <c r="C51" s="254">
        <v>56434297</v>
      </c>
      <c r="D51" s="280">
        <v>42746</v>
      </c>
      <c r="E51" s="269">
        <v>50714201</v>
      </c>
      <c r="F51" s="289">
        <v>42767</v>
      </c>
      <c r="G51" s="254">
        <v>70674163</v>
      </c>
      <c r="H51" s="280">
        <v>42815</v>
      </c>
      <c r="I51" s="269">
        <v>59897819</v>
      </c>
      <c r="J51" s="289">
        <v>42836</v>
      </c>
      <c r="K51" s="254">
        <v>65152242</v>
      </c>
      <c r="L51" s="280">
        <v>42872</v>
      </c>
      <c r="M51" s="269">
        <v>74198426</v>
      </c>
      <c r="N51" s="289">
        <v>42915</v>
      </c>
      <c r="O51" s="254">
        <v>58833844</v>
      </c>
      <c r="P51" s="280">
        <v>42922</v>
      </c>
      <c r="Q51" s="269">
        <v>62548094</v>
      </c>
      <c r="R51" s="289">
        <v>42957</v>
      </c>
      <c r="S51" s="254">
        <v>59829431</v>
      </c>
      <c r="T51" s="280">
        <v>42983</v>
      </c>
      <c r="U51" s="269">
        <v>58153336</v>
      </c>
      <c r="V51" s="289">
        <v>43033</v>
      </c>
      <c r="W51" s="254">
        <v>70427348</v>
      </c>
      <c r="X51" s="299">
        <v>43048</v>
      </c>
      <c r="Y51" s="269">
        <v>91867914</v>
      </c>
      <c r="Z51" s="289">
        <v>43070</v>
      </c>
    </row>
    <row r="52" spans="1:26" ht="15.75">
      <c r="A52" s="247"/>
      <c r="B52" s="261"/>
      <c r="C52" s="259"/>
      <c r="D52" s="281"/>
      <c r="E52" s="259"/>
      <c r="F52" s="281"/>
      <c r="G52" s="259"/>
      <c r="H52" s="281"/>
      <c r="I52" s="259"/>
      <c r="J52" s="281"/>
      <c r="K52" s="259"/>
      <c r="L52" s="281"/>
      <c r="M52" s="259"/>
      <c r="N52" s="281"/>
      <c r="O52" s="259"/>
      <c r="P52" s="281"/>
      <c r="Q52" s="259"/>
      <c r="R52" s="281"/>
      <c r="S52" s="259"/>
      <c r="T52" s="281"/>
      <c r="U52" s="259"/>
      <c r="V52" s="281"/>
      <c r="W52" s="259"/>
      <c r="X52" s="281"/>
      <c r="Y52" s="259"/>
      <c r="Z52" s="281"/>
    </row>
    <row r="53" spans="1:26" ht="15.75">
      <c r="A53" s="246" t="s">
        <v>16</v>
      </c>
      <c r="B53" s="253" t="s">
        <v>44</v>
      </c>
      <c r="C53" s="254">
        <v>56063</v>
      </c>
      <c r="D53" s="280">
        <v>42765</v>
      </c>
      <c r="E53" s="269">
        <v>41915</v>
      </c>
      <c r="F53" s="289">
        <v>42767</v>
      </c>
      <c r="G53" s="254">
        <v>66627</v>
      </c>
      <c r="H53" s="280">
        <v>42817</v>
      </c>
      <c r="I53" s="269">
        <v>58972</v>
      </c>
      <c r="J53" s="289">
        <v>42835</v>
      </c>
      <c r="K53" s="254">
        <v>64673</v>
      </c>
      <c r="L53" s="280">
        <v>42872</v>
      </c>
      <c r="M53" s="269">
        <v>59175</v>
      </c>
      <c r="N53" s="289">
        <v>42895</v>
      </c>
      <c r="O53" s="254">
        <v>37265</v>
      </c>
      <c r="P53" s="280">
        <v>42943</v>
      </c>
      <c r="Q53" s="269">
        <v>48245</v>
      </c>
      <c r="R53" s="289">
        <v>42976</v>
      </c>
      <c r="S53" s="254">
        <v>38613</v>
      </c>
      <c r="T53" s="280">
        <v>43003</v>
      </c>
      <c r="U53" s="269">
        <v>33852</v>
      </c>
      <c r="V53" s="289">
        <v>43017</v>
      </c>
      <c r="W53" s="254">
        <v>34361</v>
      </c>
      <c r="X53" s="280">
        <v>43041</v>
      </c>
      <c r="Y53" s="269">
        <v>52700</v>
      </c>
      <c r="Z53" s="289">
        <v>43070</v>
      </c>
    </row>
    <row r="54" spans="1:26" ht="15.75">
      <c r="A54" s="246"/>
      <c r="B54" s="253" t="s">
        <v>45</v>
      </c>
      <c r="C54" s="254">
        <v>252481</v>
      </c>
      <c r="D54" s="280">
        <v>42758</v>
      </c>
      <c r="E54" s="269">
        <v>260200</v>
      </c>
      <c r="F54" s="289">
        <v>42793</v>
      </c>
      <c r="G54" s="275">
        <v>290740</v>
      </c>
      <c r="H54" s="279">
        <v>42822</v>
      </c>
      <c r="I54" s="269">
        <v>265619</v>
      </c>
      <c r="J54" s="289">
        <v>42835</v>
      </c>
      <c r="K54" s="275">
        <v>261171</v>
      </c>
      <c r="L54" s="279">
        <v>42872</v>
      </c>
      <c r="M54" s="269">
        <v>225430</v>
      </c>
      <c r="N54" s="289">
        <v>42888</v>
      </c>
      <c r="O54" s="275">
        <v>198840</v>
      </c>
      <c r="P54" s="279">
        <v>42929</v>
      </c>
      <c r="Q54" s="269">
        <v>200960</v>
      </c>
      <c r="R54" s="289">
        <v>42961</v>
      </c>
      <c r="S54" s="254">
        <v>214530</v>
      </c>
      <c r="T54" s="280">
        <v>43004</v>
      </c>
      <c r="U54" s="269">
        <v>252190</v>
      </c>
      <c r="V54" s="289">
        <v>43017</v>
      </c>
      <c r="W54" s="254">
        <v>227200</v>
      </c>
      <c r="X54" s="280">
        <v>43063</v>
      </c>
      <c r="Y54" s="269">
        <v>289030</v>
      </c>
      <c r="Z54" s="289">
        <v>43096</v>
      </c>
    </row>
    <row r="55" spans="1:26" ht="15.75">
      <c r="A55" s="246"/>
      <c r="B55" s="253" t="s">
        <v>46</v>
      </c>
      <c r="C55" s="254">
        <v>1127000</v>
      </c>
      <c r="D55" s="280">
        <v>42762</v>
      </c>
      <c r="E55" s="269">
        <v>1197000</v>
      </c>
      <c r="F55" s="289">
        <v>42781</v>
      </c>
      <c r="G55" s="275">
        <v>1158000</v>
      </c>
      <c r="H55" s="279">
        <v>42816</v>
      </c>
      <c r="I55" s="269">
        <v>1154000</v>
      </c>
      <c r="J55" s="289">
        <v>42831</v>
      </c>
      <c r="K55" s="275">
        <v>1154000</v>
      </c>
      <c r="L55" s="279">
        <v>42885</v>
      </c>
      <c r="M55" s="269">
        <v>1095000</v>
      </c>
      <c r="N55" s="289">
        <v>42895</v>
      </c>
      <c r="O55" s="275">
        <v>1164000</v>
      </c>
      <c r="P55" s="279">
        <v>42943</v>
      </c>
      <c r="Q55" s="269">
        <v>1165993</v>
      </c>
      <c r="R55" s="289">
        <v>42957</v>
      </c>
      <c r="S55" s="275">
        <v>1113000</v>
      </c>
      <c r="T55" s="279">
        <v>42997</v>
      </c>
      <c r="U55" s="269">
        <v>1034162</v>
      </c>
      <c r="V55" s="289">
        <v>43014</v>
      </c>
      <c r="W55" s="275">
        <v>93000</v>
      </c>
      <c r="X55" s="279">
        <v>43041</v>
      </c>
      <c r="Y55" s="269">
        <v>1171000</v>
      </c>
      <c r="Z55" s="289">
        <v>43097</v>
      </c>
    </row>
    <row r="56" spans="1:26" ht="15.75">
      <c r="A56" s="246"/>
      <c r="B56" s="257" t="s">
        <v>5</v>
      </c>
      <c r="C56" s="254">
        <v>59518501</v>
      </c>
      <c r="D56" s="280">
        <v>42746</v>
      </c>
      <c r="E56" s="269">
        <v>52336703</v>
      </c>
      <c r="F56" s="289">
        <v>42767</v>
      </c>
      <c r="G56" s="254">
        <v>76551838</v>
      </c>
      <c r="H56" s="280">
        <v>42815</v>
      </c>
      <c r="I56" s="269">
        <v>58556925</v>
      </c>
      <c r="J56" s="289">
        <v>42836</v>
      </c>
      <c r="K56" s="254">
        <v>67067280</v>
      </c>
      <c r="L56" s="280">
        <v>42873</v>
      </c>
      <c r="M56" s="269">
        <v>59847947</v>
      </c>
      <c r="N56" s="289">
        <v>42895</v>
      </c>
      <c r="O56" s="254">
        <v>43511776</v>
      </c>
      <c r="P56" s="279">
        <v>42943</v>
      </c>
      <c r="Q56" s="269">
        <v>37348523</v>
      </c>
      <c r="R56" s="289">
        <v>42957</v>
      </c>
      <c r="S56" s="254">
        <v>34837365</v>
      </c>
      <c r="T56" s="280">
        <v>42983</v>
      </c>
      <c r="U56" s="269">
        <v>34132793</v>
      </c>
      <c r="V56" s="289">
        <v>43033</v>
      </c>
      <c r="W56" s="254">
        <v>41512339</v>
      </c>
      <c r="X56" s="299">
        <v>43068</v>
      </c>
      <c r="Y56" s="269">
        <v>63730140</v>
      </c>
      <c r="Z56" s="289">
        <v>43070</v>
      </c>
    </row>
    <row r="57" spans="1:26" ht="15.75">
      <c r="A57" s="246"/>
      <c r="B57" s="261"/>
      <c r="C57" s="259"/>
      <c r="D57" s="281"/>
      <c r="E57" s="259"/>
      <c r="F57" s="281"/>
      <c r="G57" s="259"/>
      <c r="H57" s="281"/>
      <c r="I57" s="259"/>
      <c r="J57" s="281"/>
      <c r="K57" s="259"/>
      <c r="L57" s="281"/>
      <c r="M57" s="259"/>
      <c r="N57" s="281"/>
      <c r="O57" s="259"/>
      <c r="P57" s="281"/>
      <c r="Q57" s="259"/>
      <c r="R57" s="281"/>
      <c r="S57" s="259"/>
      <c r="T57" s="281"/>
      <c r="U57" s="259"/>
      <c r="V57" s="281"/>
      <c r="W57" s="259"/>
      <c r="X57" s="281"/>
      <c r="Y57" s="259"/>
      <c r="Z57" s="281"/>
    </row>
    <row r="58" spans="1:26" ht="15.75">
      <c r="A58" s="246" t="s">
        <v>17</v>
      </c>
      <c r="B58" s="253" t="s">
        <v>44</v>
      </c>
      <c r="C58" s="254">
        <v>1310</v>
      </c>
      <c r="D58" s="280">
        <v>42738</v>
      </c>
      <c r="E58" s="269">
        <v>1505</v>
      </c>
      <c r="F58" s="289">
        <v>42793</v>
      </c>
      <c r="G58" s="254">
        <v>2179</v>
      </c>
      <c r="H58" s="280">
        <v>42811</v>
      </c>
      <c r="I58" s="269">
        <v>1247</v>
      </c>
      <c r="J58" s="289">
        <v>42838</v>
      </c>
      <c r="K58" s="254">
        <v>1493</v>
      </c>
      <c r="L58" s="280">
        <v>42886</v>
      </c>
      <c r="M58" s="269">
        <v>1934</v>
      </c>
      <c r="N58" s="289">
        <v>42902</v>
      </c>
      <c r="O58" s="254">
        <v>1493</v>
      </c>
      <c r="P58" s="280">
        <v>42947</v>
      </c>
      <c r="Q58" s="269">
        <v>1230</v>
      </c>
      <c r="R58" s="289">
        <v>42951</v>
      </c>
      <c r="S58" s="254">
        <v>1606</v>
      </c>
      <c r="T58" s="280">
        <v>42993</v>
      </c>
      <c r="U58" s="269">
        <v>1360</v>
      </c>
      <c r="V58" s="289">
        <v>43035</v>
      </c>
      <c r="W58" s="254">
        <v>1454</v>
      </c>
      <c r="X58" s="280">
        <v>43069</v>
      </c>
      <c r="Y58" s="269">
        <v>2036</v>
      </c>
      <c r="Z58" s="289">
        <v>43091</v>
      </c>
    </row>
    <row r="59" spans="1:26" ht="15.75">
      <c r="A59" s="246"/>
      <c r="B59" s="253" t="s">
        <v>45</v>
      </c>
      <c r="C59" s="254">
        <v>5630</v>
      </c>
      <c r="D59" s="280">
        <v>42747</v>
      </c>
      <c r="E59" s="269">
        <v>6140</v>
      </c>
      <c r="F59" s="289">
        <v>42790</v>
      </c>
      <c r="G59" s="275">
        <v>11978</v>
      </c>
      <c r="H59" s="280">
        <v>42811</v>
      </c>
      <c r="I59" s="269">
        <v>9880</v>
      </c>
      <c r="J59" s="289">
        <v>42838</v>
      </c>
      <c r="K59" s="275">
        <v>9940</v>
      </c>
      <c r="L59" s="279">
        <v>42859</v>
      </c>
      <c r="M59" s="269">
        <v>9160</v>
      </c>
      <c r="N59" s="289">
        <v>42902</v>
      </c>
      <c r="O59" s="275">
        <v>6880</v>
      </c>
      <c r="P59" s="279">
        <v>42943</v>
      </c>
      <c r="Q59" s="269">
        <v>7789</v>
      </c>
      <c r="R59" s="289">
        <v>42976</v>
      </c>
      <c r="S59" s="254">
        <v>7592</v>
      </c>
      <c r="T59" s="280">
        <v>42993</v>
      </c>
      <c r="U59" s="269">
        <v>6890</v>
      </c>
      <c r="V59" s="289">
        <v>43020</v>
      </c>
      <c r="W59" s="254">
        <v>7560</v>
      </c>
      <c r="X59" s="280">
        <v>43069</v>
      </c>
      <c r="Y59" s="269">
        <v>13980</v>
      </c>
      <c r="Z59" s="289">
        <v>43091</v>
      </c>
    </row>
    <row r="60" spans="1:26" ht="15.75">
      <c r="A60" s="246"/>
      <c r="B60" s="253" t="s">
        <v>46</v>
      </c>
      <c r="C60" s="254">
        <v>205000</v>
      </c>
      <c r="D60" s="280">
        <v>42738</v>
      </c>
      <c r="E60" s="269">
        <v>196000</v>
      </c>
      <c r="F60" s="289">
        <v>42772</v>
      </c>
      <c r="G60" s="275">
        <v>261000</v>
      </c>
      <c r="H60" s="279">
        <v>42818</v>
      </c>
      <c r="I60" s="269">
        <v>224000</v>
      </c>
      <c r="J60" s="289">
        <v>42851</v>
      </c>
      <c r="K60" s="275">
        <v>238000</v>
      </c>
      <c r="L60" s="279">
        <v>42859</v>
      </c>
      <c r="M60" s="269">
        <v>167000</v>
      </c>
      <c r="N60" s="289">
        <v>42914</v>
      </c>
      <c r="O60" s="275">
        <v>175138</v>
      </c>
      <c r="P60" s="279">
        <v>42943</v>
      </c>
      <c r="Q60" s="269">
        <v>169000</v>
      </c>
      <c r="R60" s="289">
        <v>42969</v>
      </c>
      <c r="S60" s="275">
        <v>134000</v>
      </c>
      <c r="T60" s="279">
        <v>42989</v>
      </c>
      <c r="U60" s="269">
        <v>162000</v>
      </c>
      <c r="V60" s="289">
        <v>43020</v>
      </c>
      <c r="W60" s="275">
        <v>187057</v>
      </c>
      <c r="X60" s="279">
        <v>43069</v>
      </c>
      <c r="Y60" s="269">
        <v>149101</v>
      </c>
      <c r="Z60" s="289">
        <v>43091</v>
      </c>
    </row>
    <row r="61" spans="1:26" ht="15.75">
      <c r="A61" s="246"/>
      <c r="B61" s="257" t="s">
        <v>5</v>
      </c>
      <c r="C61" s="254">
        <v>475339</v>
      </c>
      <c r="D61" s="280">
        <v>42738</v>
      </c>
      <c r="E61" s="269">
        <v>514278</v>
      </c>
      <c r="F61" s="289">
        <v>42767</v>
      </c>
      <c r="G61" s="254">
        <v>536439</v>
      </c>
      <c r="H61" s="280">
        <v>42795</v>
      </c>
      <c r="I61" s="269">
        <v>428020</v>
      </c>
      <c r="J61" s="289">
        <v>42830</v>
      </c>
      <c r="K61" s="254">
        <v>476365</v>
      </c>
      <c r="L61" s="280">
        <v>42872</v>
      </c>
      <c r="M61" s="269">
        <v>515434</v>
      </c>
      <c r="N61" s="289" t="s">
        <v>61</v>
      </c>
      <c r="O61" s="254">
        <v>423427</v>
      </c>
      <c r="P61" s="279">
        <v>42943</v>
      </c>
      <c r="Q61" s="269">
        <v>393354</v>
      </c>
      <c r="R61" s="289">
        <v>42957</v>
      </c>
      <c r="S61" s="254">
        <v>387559</v>
      </c>
      <c r="T61" s="280">
        <v>42983</v>
      </c>
      <c r="U61" s="269">
        <v>371803</v>
      </c>
      <c r="V61" s="289">
        <v>43035</v>
      </c>
      <c r="W61" s="254">
        <v>444562</v>
      </c>
      <c r="X61" s="299">
        <v>43068</v>
      </c>
      <c r="Y61" s="269">
        <v>512324</v>
      </c>
      <c r="Z61" s="289">
        <v>43070</v>
      </c>
    </row>
    <row r="62" spans="1:26" ht="15.75">
      <c r="A62" s="246"/>
      <c r="B62" s="261"/>
      <c r="C62" s="259"/>
      <c r="D62" s="281"/>
      <c r="E62" s="259"/>
      <c r="F62" s="281"/>
      <c r="G62" s="259"/>
      <c r="H62" s="281"/>
      <c r="I62" s="259"/>
      <c r="J62" s="281"/>
      <c r="K62" s="259"/>
      <c r="L62" s="281"/>
      <c r="M62" s="259"/>
      <c r="N62" s="281"/>
      <c r="O62" s="259"/>
      <c r="P62" s="281"/>
      <c r="Q62" s="259"/>
      <c r="R62" s="281"/>
      <c r="S62" s="259"/>
      <c r="T62" s="281"/>
      <c r="U62" s="259"/>
      <c r="V62" s="281"/>
      <c r="W62" s="259"/>
      <c r="X62" s="281"/>
      <c r="Y62" s="259"/>
      <c r="Z62" s="281"/>
    </row>
    <row r="63" spans="1:26" ht="15.75">
      <c r="A63" s="246" t="s">
        <v>18</v>
      </c>
      <c r="B63" s="253" t="s">
        <v>44</v>
      </c>
      <c r="C63" s="254">
        <v>44102</v>
      </c>
      <c r="D63" s="280">
        <v>42765</v>
      </c>
      <c r="E63" s="269">
        <v>28996</v>
      </c>
      <c r="F63" s="289">
        <v>42767</v>
      </c>
      <c r="G63" s="254">
        <v>45692</v>
      </c>
      <c r="H63" s="280">
        <v>42817</v>
      </c>
      <c r="I63" s="269">
        <v>41293</v>
      </c>
      <c r="J63" s="289">
        <v>42846</v>
      </c>
      <c r="K63" s="254">
        <v>44055</v>
      </c>
      <c r="L63" s="280">
        <v>42867</v>
      </c>
      <c r="M63" s="269">
        <v>43737</v>
      </c>
      <c r="N63" s="289">
        <v>42895</v>
      </c>
      <c r="O63" s="254">
        <v>28381</v>
      </c>
      <c r="P63" s="280">
        <v>42943</v>
      </c>
      <c r="Q63" s="269">
        <v>35381</v>
      </c>
      <c r="R63" s="289">
        <v>42976</v>
      </c>
      <c r="S63" s="254">
        <v>29386</v>
      </c>
      <c r="T63" s="280">
        <v>43003</v>
      </c>
      <c r="U63" s="269">
        <v>22283</v>
      </c>
      <c r="V63" s="289">
        <v>43033</v>
      </c>
      <c r="W63" s="254">
        <v>25429</v>
      </c>
      <c r="X63" s="280">
        <v>43041</v>
      </c>
      <c r="Y63" s="269">
        <v>36202</v>
      </c>
      <c r="Z63" s="289">
        <v>43070</v>
      </c>
    </row>
    <row r="64" spans="1:26" ht="15">
      <c r="A64" s="263"/>
      <c r="B64" s="253" t="s">
        <v>45</v>
      </c>
      <c r="C64" s="254">
        <v>150000</v>
      </c>
      <c r="D64" s="280">
        <v>42758</v>
      </c>
      <c r="E64" s="269">
        <v>149180</v>
      </c>
      <c r="F64" s="289">
        <v>42793</v>
      </c>
      <c r="G64" s="275">
        <v>160530</v>
      </c>
      <c r="H64" s="279">
        <v>42822</v>
      </c>
      <c r="I64" s="269">
        <v>164627</v>
      </c>
      <c r="J64" s="289">
        <v>42835</v>
      </c>
      <c r="K64" s="275">
        <v>165330</v>
      </c>
      <c r="L64" s="279">
        <v>42872</v>
      </c>
      <c r="M64" s="269">
        <v>112920</v>
      </c>
      <c r="N64" s="289">
        <v>42915</v>
      </c>
      <c r="O64" s="275">
        <v>113320</v>
      </c>
      <c r="P64" s="279">
        <v>42943</v>
      </c>
      <c r="Q64" s="269">
        <v>121628</v>
      </c>
      <c r="R64" s="289">
        <v>42976</v>
      </c>
      <c r="S64" s="254">
        <v>95597</v>
      </c>
      <c r="T64" s="280">
        <v>43003</v>
      </c>
      <c r="U64" s="269">
        <v>98050</v>
      </c>
      <c r="V64" s="289">
        <v>43017</v>
      </c>
      <c r="W64" s="254">
        <v>97820</v>
      </c>
      <c r="X64" s="280">
        <v>43063</v>
      </c>
      <c r="Y64" s="269">
        <v>124251</v>
      </c>
      <c r="Z64" s="289">
        <v>43091</v>
      </c>
    </row>
    <row r="65" spans="1:26" ht="15">
      <c r="A65" s="263"/>
      <c r="B65" s="253" t="s">
        <v>46</v>
      </c>
      <c r="C65" s="254">
        <v>821042</v>
      </c>
      <c r="D65" s="280">
        <v>42761</v>
      </c>
      <c r="E65" s="269">
        <v>748000</v>
      </c>
      <c r="F65" s="289">
        <v>42781</v>
      </c>
      <c r="G65" s="275">
        <v>742000</v>
      </c>
      <c r="H65" s="279">
        <v>42818</v>
      </c>
      <c r="I65" s="269">
        <v>739000</v>
      </c>
      <c r="J65" s="289">
        <v>42828</v>
      </c>
      <c r="K65" s="275">
        <v>622926</v>
      </c>
      <c r="L65" s="279">
        <v>42885</v>
      </c>
      <c r="M65" s="269">
        <v>606000</v>
      </c>
      <c r="N65" s="289">
        <v>42887</v>
      </c>
      <c r="O65" s="275">
        <v>689820</v>
      </c>
      <c r="P65" s="279">
        <v>42943</v>
      </c>
      <c r="Q65" s="269">
        <v>603579</v>
      </c>
      <c r="R65" s="289">
        <v>42950</v>
      </c>
      <c r="S65" s="275">
        <v>566000</v>
      </c>
      <c r="T65" s="279">
        <v>42983</v>
      </c>
      <c r="U65" s="269">
        <v>513937</v>
      </c>
      <c r="V65" s="289">
        <v>43034</v>
      </c>
      <c r="W65" s="275">
        <v>494000</v>
      </c>
      <c r="X65" s="279">
        <v>43040</v>
      </c>
      <c r="Y65" s="269">
        <v>502000</v>
      </c>
      <c r="Z65" s="289">
        <v>43082</v>
      </c>
    </row>
    <row r="66" spans="1:26" ht="15">
      <c r="A66" s="264"/>
      <c r="B66" s="257" t="s">
        <v>5</v>
      </c>
      <c r="C66" s="254">
        <v>43701106</v>
      </c>
      <c r="D66" s="280">
        <v>42746</v>
      </c>
      <c r="E66" s="269">
        <v>38529009</v>
      </c>
      <c r="F66" s="289">
        <v>42767</v>
      </c>
      <c r="G66" s="254">
        <v>54443555</v>
      </c>
      <c r="H66" s="280">
        <v>42815</v>
      </c>
      <c r="I66" s="269">
        <v>43127086</v>
      </c>
      <c r="J66" s="289">
        <v>42836</v>
      </c>
      <c r="K66" s="254">
        <v>48160838</v>
      </c>
      <c r="L66" s="280">
        <v>42873</v>
      </c>
      <c r="M66" s="269">
        <v>45368255</v>
      </c>
      <c r="N66" s="289">
        <v>42895</v>
      </c>
      <c r="O66" s="254">
        <v>34398437</v>
      </c>
      <c r="P66" s="280">
        <v>42943</v>
      </c>
      <c r="Q66" s="269">
        <v>29111652</v>
      </c>
      <c r="R66" s="289">
        <v>42957</v>
      </c>
      <c r="S66" s="254">
        <v>26868349</v>
      </c>
      <c r="T66" s="280">
        <v>42983</v>
      </c>
      <c r="U66" s="269">
        <v>26592503</v>
      </c>
      <c r="V66" s="289">
        <v>43033</v>
      </c>
      <c r="W66" s="254">
        <v>32046752</v>
      </c>
      <c r="X66" s="299">
        <v>43068</v>
      </c>
      <c r="Y66" s="269">
        <v>47525920</v>
      </c>
      <c r="Z66" s="289">
        <v>43070</v>
      </c>
    </row>
    <row r="67" spans="1:26" ht="12.75">
      <c r="A67" s="252"/>
      <c r="B67" s="252"/>
      <c r="C67" s="252"/>
      <c r="D67" s="285"/>
      <c r="E67" s="276"/>
      <c r="F67" s="284"/>
      <c r="G67" s="252"/>
      <c r="H67" s="285"/>
      <c r="I67" s="276"/>
      <c r="J67" s="284"/>
      <c r="K67" s="252"/>
      <c r="L67" s="285"/>
      <c r="M67" s="276"/>
      <c r="N67" s="284"/>
      <c r="O67" s="252"/>
      <c r="P67" s="285"/>
      <c r="Q67" s="276"/>
      <c r="R67" s="284"/>
      <c r="S67" s="252"/>
      <c r="T67" s="285"/>
      <c r="U67" s="276"/>
      <c r="V67" s="284"/>
      <c r="W67" s="252"/>
      <c r="X67" s="285"/>
      <c r="Y67" s="276"/>
      <c r="Z67" s="284"/>
    </row>
    <row r="68" spans="1:26" ht="15.75">
      <c r="A68" s="246" t="s">
        <v>19</v>
      </c>
      <c r="B68" s="253" t="s">
        <v>44</v>
      </c>
      <c r="C68" s="254">
        <v>1383722</v>
      </c>
      <c r="D68" s="280">
        <v>42748</v>
      </c>
      <c r="E68" s="269">
        <v>1357361</v>
      </c>
      <c r="F68" s="289">
        <v>42781</v>
      </c>
      <c r="G68" s="254">
        <v>1369523</v>
      </c>
      <c r="H68" s="280">
        <v>42804</v>
      </c>
      <c r="I68" s="269">
        <v>1299464</v>
      </c>
      <c r="J68" s="289">
        <v>42829</v>
      </c>
      <c r="K68" s="254">
        <v>1363228</v>
      </c>
      <c r="L68" s="280">
        <v>42867</v>
      </c>
      <c r="M68" s="269">
        <v>1333277</v>
      </c>
      <c r="N68" s="289">
        <v>42895</v>
      </c>
      <c r="O68" s="254">
        <v>1362341</v>
      </c>
      <c r="P68" s="280">
        <v>42923</v>
      </c>
      <c r="Q68" s="269">
        <v>1268331</v>
      </c>
      <c r="R68" s="289">
        <v>42948</v>
      </c>
      <c r="S68" s="254">
        <v>1212358</v>
      </c>
      <c r="T68" s="280">
        <v>42986</v>
      </c>
      <c r="U68" s="269">
        <v>1374539</v>
      </c>
      <c r="V68" s="289">
        <v>43020</v>
      </c>
      <c r="W68" s="254">
        <v>1085035</v>
      </c>
      <c r="X68" s="280">
        <v>43054</v>
      </c>
      <c r="Y68" s="269">
        <v>1051856</v>
      </c>
      <c r="Z68" s="289">
        <v>43070</v>
      </c>
    </row>
    <row r="69" spans="1:26" ht="15">
      <c r="A69" s="263"/>
      <c r="B69" s="253" t="s">
        <v>45</v>
      </c>
      <c r="C69" s="254">
        <v>2790239</v>
      </c>
      <c r="D69" s="280">
        <v>42744</v>
      </c>
      <c r="E69" s="269">
        <v>2434370</v>
      </c>
      <c r="F69" s="289">
        <v>42779</v>
      </c>
      <c r="G69" s="275">
        <v>2167820</v>
      </c>
      <c r="H69" s="279">
        <v>42803</v>
      </c>
      <c r="I69" s="269">
        <v>2722854</v>
      </c>
      <c r="J69" s="289">
        <v>42830</v>
      </c>
      <c r="K69" s="275">
        <v>2227880</v>
      </c>
      <c r="L69" s="279">
        <v>42881</v>
      </c>
      <c r="M69" s="269">
        <v>2322816</v>
      </c>
      <c r="N69" s="289">
        <v>42907</v>
      </c>
      <c r="O69" s="275">
        <v>3272648</v>
      </c>
      <c r="P69" s="279">
        <v>42934</v>
      </c>
      <c r="Q69" s="269">
        <v>2304499</v>
      </c>
      <c r="R69" s="289">
        <v>42950</v>
      </c>
      <c r="S69" s="254">
        <v>2548910</v>
      </c>
      <c r="T69" s="280">
        <v>43003</v>
      </c>
      <c r="U69" s="269">
        <v>2271916</v>
      </c>
      <c r="V69" s="289">
        <v>43020</v>
      </c>
      <c r="W69" s="254">
        <v>2928410</v>
      </c>
      <c r="X69" s="280">
        <v>43045</v>
      </c>
      <c r="Y69" s="269">
        <v>3068670</v>
      </c>
      <c r="Z69" s="289">
        <v>43096</v>
      </c>
    </row>
    <row r="70" spans="1:26" ht="15">
      <c r="A70" s="263"/>
      <c r="B70" s="253" t="s">
        <v>46</v>
      </c>
      <c r="C70" s="254">
        <v>7389576</v>
      </c>
      <c r="D70" s="280">
        <v>42744</v>
      </c>
      <c r="E70" s="269">
        <v>6908000</v>
      </c>
      <c r="F70" s="289">
        <v>42779</v>
      </c>
      <c r="G70" s="275">
        <v>6432989</v>
      </c>
      <c r="H70" s="279">
        <v>42824</v>
      </c>
      <c r="I70" s="269">
        <v>6549053</v>
      </c>
      <c r="J70" s="289">
        <v>42849</v>
      </c>
      <c r="K70" s="275">
        <v>6357967</v>
      </c>
      <c r="L70" s="279">
        <v>42885</v>
      </c>
      <c r="M70" s="269">
        <v>6491325</v>
      </c>
      <c r="N70" s="289">
        <v>42900</v>
      </c>
      <c r="O70" s="275">
        <v>6760000</v>
      </c>
      <c r="P70" s="279">
        <v>42934</v>
      </c>
      <c r="Q70" s="269">
        <v>6405518</v>
      </c>
      <c r="R70" s="289">
        <v>42955</v>
      </c>
      <c r="S70" s="275">
        <v>7335291</v>
      </c>
      <c r="T70" s="279">
        <v>43003</v>
      </c>
      <c r="U70" s="269">
        <v>6500632</v>
      </c>
      <c r="V70" s="289">
        <v>43039</v>
      </c>
      <c r="W70" s="275">
        <v>7897639</v>
      </c>
      <c r="X70" s="279">
        <v>43045</v>
      </c>
      <c r="Y70" s="269">
        <v>7075758</v>
      </c>
      <c r="Z70" s="289">
        <v>43095</v>
      </c>
    </row>
    <row r="71" spans="1:26" ht="15">
      <c r="A71" s="264"/>
      <c r="B71" s="257" t="s">
        <v>5</v>
      </c>
      <c r="C71" s="254">
        <v>702896403</v>
      </c>
      <c r="D71" s="280">
        <v>42746</v>
      </c>
      <c r="E71" s="269">
        <v>601369009</v>
      </c>
      <c r="F71" s="289">
        <v>42767</v>
      </c>
      <c r="G71" s="254">
        <v>667756305</v>
      </c>
      <c r="H71" s="280">
        <v>42815</v>
      </c>
      <c r="I71" s="269">
        <v>575249972</v>
      </c>
      <c r="J71" s="289">
        <v>42836</v>
      </c>
      <c r="K71" s="254">
        <v>747991407</v>
      </c>
      <c r="L71" s="280">
        <v>42873</v>
      </c>
      <c r="M71" s="269">
        <v>895013882</v>
      </c>
      <c r="N71" s="289">
        <v>42895</v>
      </c>
      <c r="O71" s="254">
        <v>870361320</v>
      </c>
      <c r="P71" s="280">
        <v>42943</v>
      </c>
      <c r="Q71" s="269">
        <v>881028198</v>
      </c>
      <c r="R71" s="289">
        <v>42957</v>
      </c>
      <c r="S71" s="254">
        <v>835744293</v>
      </c>
      <c r="T71" s="280">
        <v>43003</v>
      </c>
      <c r="U71" s="269">
        <v>55600950</v>
      </c>
      <c r="V71" s="289">
        <v>43033</v>
      </c>
      <c r="W71" s="254">
        <v>771070858</v>
      </c>
      <c r="X71" s="299">
        <v>43068</v>
      </c>
      <c r="Y71" s="269">
        <v>839140773</v>
      </c>
      <c r="Z71" s="289">
        <v>43070</v>
      </c>
    </row>
    <row r="72" spans="1:26" ht="12.75">
      <c r="A72" s="252"/>
      <c r="B72" s="252"/>
      <c r="C72" s="252"/>
      <c r="D72" s="285"/>
      <c r="E72" s="276"/>
      <c r="F72" s="284"/>
      <c r="G72" s="252"/>
      <c r="H72" s="285"/>
      <c r="I72" s="276"/>
      <c r="J72" s="284"/>
      <c r="K72" s="252"/>
      <c r="L72" s="285"/>
      <c r="M72" s="276"/>
      <c r="N72" s="284"/>
      <c r="O72" s="252"/>
      <c r="P72" s="285"/>
      <c r="Q72" s="276"/>
      <c r="R72" s="284"/>
      <c r="S72" s="252"/>
      <c r="T72" s="285"/>
      <c r="U72" s="276"/>
      <c r="V72" s="284"/>
      <c r="W72" s="252"/>
      <c r="X72" s="285"/>
      <c r="Y72" s="276"/>
      <c r="Z72" s="284"/>
    </row>
    <row r="73" spans="1:26" ht="15.75">
      <c r="A73" s="246" t="s">
        <v>20</v>
      </c>
      <c r="B73" s="253" t="s">
        <v>44</v>
      </c>
      <c r="C73" s="254">
        <v>637883</v>
      </c>
      <c r="D73" s="280">
        <v>42748</v>
      </c>
      <c r="E73" s="269">
        <v>627158</v>
      </c>
      <c r="F73" s="289">
        <v>42790</v>
      </c>
      <c r="G73" s="254">
        <v>648179</v>
      </c>
      <c r="H73" s="280">
        <v>42804</v>
      </c>
      <c r="I73" s="269">
        <v>642974</v>
      </c>
      <c r="J73" s="289">
        <v>42853</v>
      </c>
      <c r="K73" s="254">
        <v>659084</v>
      </c>
      <c r="L73" s="280">
        <v>42867</v>
      </c>
      <c r="M73" s="269">
        <v>631233</v>
      </c>
      <c r="N73" s="289">
        <v>42894</v>
      </c>
      <c r="O73" s="254">
        <v>609840</v>
      </c>
      <c r="P73" s="280">
        <v>42944</v>
      </c>
      <c r="Q73" s="269">
        <v>612175</v>
      </c>
      <c r="R73" s="289">
        <v>42958</v>
      </c>
      <c r="S73" s="254">
        <v>605913</v>
      </c>
      <c r="T73" s="280">
        <v>42979</v>
      </c>
      <c r="U73" s="269">
        <v>619822</v>
      </c>
      <c r="V73" s="289">
        <v>43014</v>
      </c>
      <c r="W73" s="254">
        <v>630674</v>
      </c>
      <c r="X73" s="280">
        <v>43049</v>
      </c>
      <c r="Y73" s="269">
        <v>626612</v>
      </c>
      <c r="Z73" s="289">
        <v>43077</v>
      </c>
    </row>
    <row r="74" spans="1:26" ht="15">
      <c r="A74" s="263"/>
      <c r="B74" s="253" t="s">
        <v>45</v>
      </c>
      <c r="C74" s="254">
        <v>2182790</v>
      </c>
      <c r="D74" s="280">
        <v>42738</v>
      </c>
      <c r="E74" s="269">
        <v>2293190</v>
      </c>
      <c r="F74" s="289">
        <v>42779</v>
      </c>
      <c r="G74" s="275">
        <v>1915144</v>
      </c>
      <c r="H74" s="279">
        <v>42821</v>
      </c>
      <c r="I74" s="269">
        <v>3013130</v>
      </c>
      <c r="J74" s="289">
        <v>42835</v>
      </c>
      <c r="K74" s="275">
        <v>1462383</v>
      </c>
      <c r="L74" s="279">
        <v>42877</v>
      </c>
      <c r="M74" s="269">
        <v>1731842</v>
      </c>
      <c r="N74" s="289">
        <v>42891</v>
      </c>
      <c r="O74" s="275">
        <v>1706850</v>
      </c>
      <c r="P74" s="279">
        <v>42926</v>
      </c>
      <c r="Q74" s="269">
        <v>2129755</v>
      </c>
      <c r="R74" s="289">
        <v>42971</v>
      </c>
      <c r="S74" s="254">
        <v>2183602</v>
      </c>
      <c r="T74" s="280">
        <v>42983</v>
      </c>
      <c r="U74" s="269">
        <v>1559435</v>
      </c>
      <c r="V74" s="289">
        <v>43010</v>
      </c>
      <c r="W74" s="254">
        <v>2059900</v>
      </c>
      <c r="X74" s="280">
        <v>43054</v>
      </c>
      <c r="Y74" s="269">
        <v>2962130</v>
      </c>
      <c r="Z74" s="289">
        <v>43096</v>
      </c>
    </row>
    <row r="75" spans="1:26" ht="15">
      <c r="A75" s="263"/>
      <c r="B75" s="253" t="s">
        <v>46</v>
      </c>
      <c r="C75" s="254">
        <v>4707846</v>
      </c>
      <c r="D75" s="280">
        <v>42759</v>
      </c>
      <c r="E75" s="269">
        <v>5411239</v>
      </c>
      <c r="F75" s="289">
        <v>42779</v>
      </c>
      <c r="G75" s="275">
        <v>5862407</v>
      </c>
      <c r="H75" s="279">
        <v>42823</v>
      </c>
      <c r="I75" s="269">
        <v>7522896</v>
      </c>
      <c r="J75" s="289">
        <v>42835</v>
      </c>
      <c r="K75" s="275">
        <v>3106605</v>
      </c>
      <c r="L75" s="279">
        <v>42856</v>
      </c>
      <c r="M75" s="269">
        <v>5827098</v>
      </c>
      <c r="N75" s="289">
        <v>42905</v>
      </c>
      <c r="O75" s="275">
        <v>3126248</v>
      </c>
      <c r="P75" s="279">
        <v>42942</v>
      </c>
      <c r="Q75" s="269">
        <v>4244332</v>
      </c>
      <c r="R75" s="289">
        <v>42971</v>
      </c>
      <c r="S75" s="275">
        <v>5078976</v>
      </c>
      <c r="T75" s="279">
        <v>42983</v>
      </c>
      <c r="U75" s="269">
        <v>3138925</v>
      </c>
      <c r="V75" s="289">
        <v>43032</v>
      </c>
      <c r="W75" s="275">
        <v>5310310</v>
      </c>
      <c r="X75" s="279">
        <v>43045</v>
      </c>
      <c r="Y75" s="269">
        <v>4518645</v>
      </c>
      <c r="Z75" s="289">
        <v>43096</v>
      </c>
    </row>
    <row r="76" spans="1:26" ht="15">
      <c r="A76" s="264"/>
      <c r="B76" s="257" t="s">
        <v>5</v>
      </c>
      <c r="C76" s="254">
        <v>1469642</v>
      </c>
      <c r="D76" s="280">
        <v>42748</v>
      </c>
      <c r="E76" s="269">
        <v>1451770</v>
      </c>
      <c r="F76" s="289">
        <v>42776</v>
      </c>
      <c r="G76" s="254">
        <v>1454472</v>
      </c>
      <c r="H76" s="280">
        <v>42804</v>
      </c>
      <c r="I76" s="269">
        <v>1489436</v>
      </c>
      <c r="J76" s="289">
        <v>42852</v>
      </c>
      <c r="K76" s="254">
        <v>1495544</v>
      </c>
      <c r="L76" s="280">
        <v>42866</v>
      </c>
      <c r="M76" s="269">
        <v>1489375</v>
      </c>
      <c r="N76" s="289">
        <v>42915</v>
      </c>
      <c r="O76" s="254">
        <v>1407245</v>
      </c>
      <c r="P76" s="280">
        <v>42944</v>
      </c>
      <c r="Q76" s="269">
        <v>1146536</v>
      </c>
      <c r="R76" s="289">
        <v>42958</v>
      </c>
      <c r="S76" s="254">
        <v>1422340</v>
      </c>
      <c r="T76" s="280">
        <v>42979</v>
      </c>
      <c r="U76" s="269">
        <v>1456774</v>
      </c>
      <c r="V76" s="289">
        <v>43014</v>
      </c>
      <c r="W76" s="254">
        <v>1521875</v>
      </c>
      <c r="X76" s="299">
        <v>43048</v>
      </c>
      <c r="Y76" s="269">
        <v>1517481</v>
      </c>
      <c r="Z76" s="289">
        <v>43070</v>
      </c>
    </row>
    <row r="77" spans="1:26" ht="15">
      <c r="A77" s="252"/>
      <c r="B77" s="252"/>
      <c r="C77" s="252"/>
      <c r="D77" s="285"/>
      <c r="E77" s="276"/>
      <c r="F77" s="284"/>
      <c r="G77" s="252"/>
      <c r="H77" s="285"/>
      <c r="I77" s="276"/>
      <c r="J77" s="284"/>
      <c r="K77" s="252"/>
      <c r="L77" s="285"/>
      <c r="M77" s="276"/>
      <c r="N77" s="284"/>
      <c r="O77" s="252"/>
      <c r="P77" s="285"/>
      <c r="Q77" s="259"/>
      <c r="R77" s="281"/>
      <c r="S77" s="252"/>
      <c r="T77" s="285"/>
      <c r="U77" s="259"/>
      <c r="V77" s="281"/>
      <c r="W77" s="252"/>
      <c r="X77" s="285"/>
      <c r="Y77" s="259"/>
      <c r="Z77" s="281"/>
    </row>
    <row r="78" spans="1:26" ht="15.75">
      <c r="A78" s="246" t="s">
        <v>21</v>
      </c>
      <c r="B78" s="253" t="s">
        <v>44</v>
      </c>
      <c r="C78" s="254">
        <v>1589905</v>
      </c>
      <c r="D78" s="280">
        <v>42741</v>
      </c>
      <c r="E78" s="269">
        <v>1560314</v>
      </c>
      <c r="F78" s="289">
        <v>42774</v>
      </c>
      <c r="G78" s="254">
        <v>1884524</v>
      </c>
      <c r="H78" s="280">
        <v>42823</v>
      </c>
      <c r="I78" s="269">
        <v>1555330</v>
      </c>
      <c r="J78" s="289">
        <v>42851</v>
      </c>
      <c r="K78" s="254">
        <v>1742001</v>
      </c>
      <c r="L78" s="280">
        <v>42878</v>
      </c>
      <c r="M78" s="269">
        <v>1661575</v>
      </c>
      <c r="N78" s="289">
        <v>42912</v>
      </c>
      <c r="O78" s="254">
        <v>1666150</v>
      </c>
      <c r="P78" s="280">
        <v>42944</v>
      </c>
      <c r="Q78" s="269">
        <v>1733055</v>
      </c>
      <c r="R78" s="289">
        <v>42978</v>
      </c>
      <c r="S78" s="254">
        <v>1649561</v>
      </c>
      <c r="T78" s="280">
        <v>42986</v>
      </c>
      <c r="U78" s="269">
        <v>1679390</v>
      </c>
      <c r="V78" s="289">
        <v>43020</v>
      </c>
      <c r="W78" s="254">
        <v>1315950</v>
      </c>
      <c r="X78" s="280">
        <v>43053</v>
      </c>
      <c r="Y78" s="269">
        <v>1735461</v>
      </c>
      <c r="Z78" s="289">
        <v>43091</v>
      </c>
    </row>
    <row r="79" spans="1:26" ht="15">
      <c r="A79" s="263"/>
      <c r="B79" s="253" t="s">
        <v>45</v>
      </c>
      <c r="C79" s="254">
        <v>3838910</v>
      </c>
      <c r="D79" s="280">
        <v>42738</v>
      </c>
      <c r="E79" s="269">
        <v>3817770</v>
      </c>
      <c r="F79" s="289">
        <v>42767</v>
      </c>
      <c r="G79" s="275">
        <v>4249978</v>
      </c>
      <c r="H79" s="280">
        <v>42823</v>
      </c>
      <c r="I79" s="269">
        <v>3745067</v>
      </c>
      <c r="J79" s="289">
        <v>42852</v>
      </c>
      <c r="K79" s="275">
        <v>3744190</v>
      </c>
      <c r="L79" s="279">
        <v>42859</v>
      </c>
      <c r="M79" s="269">
        <v>3877992</v>
      </c>
      <c r="N79" s="289">
        <v>42891</v>
      </c>
      <c r="O79" s="275">
        <v>4062930</v>
      </c>
      <c r="P79" s="279">
        <v>42934</v>
      </c>
      <c r="Q79" s="269">
        <v>3994499</v>
      </c>
      <c r="R79" s="289">
        <v>42954</v>
      </c>
      <c r="S79" s="254">
        <v>3798933</v>
      </c>
      <c r="T79" s="280">
        <v>43005</v>
      </c>
      <c r="U79" s="269">
        <v>4400769</v>
      </c>
      <c r="V79" s="289">
        <v>43026</v>
      </c>
      <c r="W79" s="254">
        <v>3733734</v>
      </c>
      <c r="X79" s="280">
        <v>43055</v>
      </c>
      <c r="Y79" s="269">
        <v>3764648</v>
      </c>
      <c r="Z79" s="289">
        <v>43090</v>
      </c>
    </row>
    <row r="80" spans="1:26" ht="15">
      <c r="A80" s="263"/>
      <c r="B80" s="253" t="s">
        <v>46</v>
      </c>
      <c r="C80" s="254">
        <v>10599464</v>
      </c>
      <c r="D80" s="280">
        <v>42759</v>
      </c>
      <c r="E80" s="269">
        <v>9227513</v>
      </c>
      <c r="F80" s="289">
        <v>42794</v>
      </c>
      <c r="G80" s="275">
        <v>10094181</v>
      </c>
      <c r="H80" s="279">
        <v>42821</v>
      </c>
      <c r="I80" s="269">
        <v>9647511</v>
      </c>
      <c r="J80" s="289">
        <v>42835</v>
      </c>
      <c r="K80" s="275">
        <v>7158470</v>
      </c>
      <c r="L80" s="279">
        <v>42859</v>
      </c>
      <c r="M80" s="269">
        <v>7176000</v>
      </c>
      <c r="N80" s="289">
        <v>42905</v>
      </c>
      <c r="O80" s="275">
        <v>7283078</v>
      </c>
      <c r="P80" s="279">
        <v>42926</v>
      </c>
      <c r="Q80" s="269">
        <v>9798554</v>
      </c>
      <c r="R80" s="289">
        <v>42961</v>
      </c>
      <c r="S80" s="275">
        <v>8261307</v>
      </c>
      <c r="T80" s="279">
        <v>43003</v>
      </c>
      <c r="U80" s="269">
        <v>7374157</v>
      </c>
      <c r="V80" s="289">
        <v>43020</v>
      </c>
      <c r="W80" s="275">
        <v>7117253</v>
      </c>
      <c r="X80" s="279">
        <v>43061</v>
      </c>
      <c r="Y80" s="269">
        <v>9570000</v>
      </c>
      <c r="Z80" s="289">
        <v>43077</v>
      </c>
    </row>
    <row r="81" spans="1:26" ht="15">
      <c r="A81" s="264"/>
      <c r="B81" s="257" t="s">
        <v>5</v>
      </c>
      <c r="C81" s="254">
        <v>1043162253</v>
      </c>
      <c r="D81" s="280">
        <v>42746</v>
      </c>
      <c r="E81" s="269">
        <v>888050734</v>
      </c>
      <c r="F81" s="289">
        <v>42767</v>
      </c>
      <c r="G81" s="254">
        <v>1024557225</v>
      </c>
      <c r="H81" s="280">
        <v>42815</v>
      </c>
      <c r="I81" s="269">
        <v>880352649</v>
      </c>
      <c r="J81" s="289">
        <v>42830</v>
      </c>
      <c r="K81" s="254">
        <v>1143870706</v>
      </c>
      <c r="L81" s="280">
        <v>42873</v>
      </c>
      <c r="M81" s="269">
        <v>1332889044</v>
      </c>
      <c r="N81" s="289">
        <v>42895</v>
      </c>
      <c r="O81" s="254">
        <v>1354372576</v>
      </c>
      <c r="P81" s="280">
        <v>42943</v>
      </c>
      <c r="Q81" s="269">
        <v>1392959959</v>
      </c>
      <c r="R81" s="289">
        <v>42957</v>
      </c>
      <c r="S81" s="254">
        <v>1252548974</v>
      </c>
      <c r="T81" s="280">
        <v>43003</v>
      </c>
      <c r="U81" s="269">
        <v>1308881837</v>
      </c>
      <c r="V81" s="289">
        <v>43033</v>
      </c>
      <c r="W81" s="254">
        <v>1145909134</v>
      </c>
      <c r="X81" s="299">
        <v>43069</v>
      </c>
      <c r="Y81" s="269">
        <v>1373967933</v>
      </c>
      <c r="Z81" s="289">
        <v>43070</v>
      </c>
    </row>
    <row r="82" spans="1:26" ht="12.75">
      <c r="A82" s="252"/>
      <c r="B82" s="252"/>
      <c r="C82" s="252"/>
      <c r="D82" s="285"/>
      <c r="E82" s="252"/>
      <c r="F82" s="285"/>
      <c r="G82" s="252"/>
      <c r="H82" s="285"/>
      <c r="I82" s="252"/>
      <c r="J82" s="285"/>
      <c r="K82" s="252"/>
      <c r="L82" s="285"/>
      <c r="M82" s="252"/>
      <c r="N82" s="285"/>
      <c r="O82" s="252"/>
      <c r="P82" s="285"/>
      <c r="Q82" s="276"/>
      <c r="R82" s="284"/>
      <c r="S82" s="252"/>
      <c r="T82" s="285"/>
      <c r="U82" s="276"/>
      <c r="V82" s="284"/>
      <c r="W82" s="252"/>
      <c r="X82" s="285"/>
      <c r="Y82" s="276"/>
      <c r="Z82" s="284"/>
    </row>
    <row r="83" spans="1:26" ht="15.75">
      <c r="A83" s="246" t="s">
        <v>22</v>
      </c>
      <c r="B83" s="253" t="s">
        <v>44</v>
      </c>
      <c r="C83" s="254">
        <v>737328</v>
      </c>
      <c r="D83" s="280">
        <v>42761</v>
      </c>
      <c r="E83" s="269">
        <v>742066</v>
      </c>
      <c r="F83" s="289">
        <v>42776</v>
      </c>
      <c r="G83" s="254">
        <v>730613</v>
      </c>
      <c r="H83" s="280">
        <v>42801</v>
      </c>
      <c r="I83" s="269">
        <v>729423</v>
      </c>
      <c r="J83" s="289">
        <v>42852</v>
      </c>
      <c r="K83" s="254">
        <v>740353</v>
      </c>
      <c r="L83" s="280">
        <v>42860</v>
      </c>
      <c r="M83" s="269">
        <v>1000524</v>
      </c>
      <c r="N83" s="289">
        <v>42915</v>
      </c>
      <c r="O83" s="254">
        <v>1004692</v>
      </c>
      <c r="P83" s="280">
        <v>42930</v>
      </c>
      <c r="Q83" s="269">
        <v>954579</v>
      </c>
      <c r="R83" s="289">
        <v>42969</v>
      </c>
      <c r="S83" s="254">
        <v>1001559</v>
      </c>
      <c r="T83" s="280">
        <v>42990</v>
      </c>
      <c r="U83" s="269">
        <v>1036109</v>
      </c>
      <c r="V83" s="289">
        <v>43038</v>
      </c>
      <c r="W83" s="254">
        <v>1056097</v>
      </c>
      <c r="X83" s="280">
        <v>43059</v>
      </c>
      <c r="Y83" s="269">
        <v>1056928</v>
      </c>
      <c r="Z83" s="289">
        <v>43084</v>
      </c>
    </row>
    <row r="84" spans="1:26" ht="15">
      <c r="A84" s="263"/>
      <c r="B84" s="253" t="s">
        <v>45</v>
      </c>
      <c r="C84" s="254">
        <v>1029108</v>
      </c>
      <c r="D84" s="280">
        <v>42740</v>
      </c>
      <c r="E84" s="269">
        <v>1037121</v>
      </c>
      <c r="F84" s="289">
        <v>42769</v>
      </c>
      <c r="G84" s="275">
        <v>1017463</v>
      </c>
      <c r="H84" s="279">
        <v>42808</v>
      </c>
      <c r="I84" s="269">
        <v>1038727</v>
      </c>
      <c r="J84" s="289">
        <v>42849</v>
      </c>
      <c r="K84" s="275">
        <v>1032179</v>
      </c>
      <c r="L84" s="279">
        <v>42885</v>
      </c>
      <c r="M84" s="269">
        <v>1092685</v>
      </c>
      <c r="N84" s="289">
        <v>42915</v>
      </c>
      <c r="O84" s="275">
        <v>1338010</v>
      </c>
      <c r="P84" s="279">
        <v>42926</v>
      </c>
      <c r="Q84" s="269">
        <v>1067383</v>
      </c>
      <c r="R84" s="289">
        <v>42975</v>
      </c>
      <c r="S84" s="254">
        <v>1230420</v>
      </c>
      <c r="T84" s="280">
        <v>43003</v>
      </c>
      <c r="U84" s="269">
        <v>1551456</v>
      </c>
      <c r="V84" s="289">
        <v>43019</v>
      </c>
      <c r="W84" s="254">
        <v>1737918</v>
      </c>
      <c r="X84" s="280">
        <v>43045</v>
      </c>
      <c r="Y84" s="269">
        <v>1758940</v>
      </c>
      <c r="Z84" s="289">
        <v>43097</v>
      </c>
    </row>
    <row r="85" spans="1:26" ht="15">
      <c r="A85" s="263"/>
      <c r="B85" s="253" t="s">
        <v>46</v>
      </c>
      <c r="C85" s="254">
        <v>1632000</v>
      </c>
      <c r="D85" s="280">
        <v>42759</v>
      </c>
      <c r="E85" s="269">
        <v>1883363</v>
      </c>
      <c r="F85" s="289">
        <v>42773</v>
      </c>
      <c r="G85" s="275">
        <v>1951000</v>
      </c>
      <c r="H85" s="279">
        <v>42807</v>
      </c>
      <c r="I85" s="269">
        <v>1910727</v>
      </c>
      <c r="J85" s="289">
        <v>42831</v>
      </c>
      <c r="K85" s="275">
        <v>1581774</v>
      </c>
      <c r="L85" s="279">
        <v>42860</v>
      </c>
      <c r="M85" s="269">
        <v>1885000</v>
      </c>
      <c r="N85" s="289">
        <v>42893</v>
      </c>
      <c r="O85" s="275">
        <v>3159000</v>
      </c>
      <c r="P85" s="279">
        <v>42926</v>
      </c>
      <c r="Q85" s="269">
        <v>2112242</v>
      </c>
      <c r="R85" s="289">
        <v>42954</v>
      </c>
      <c r="S85" s="275">
        <v>2531027</v>
      </c>
      <c r="T85" s="279">
        <v>43007</v>
      </c>
      <c r="U85" s="269">
        <v>3619539</v>
      </c>
      <c r="V85" s="289">
        <v>43019</v>
      </c>
      <c r="W85" s="275">
        <v>3485654</v>
      </c>
      <c r="X85" s="279">
        <v>43045</v>
      </c>
      <c r="Y85" s="269">
        <v>3745133</v>
      </c>
      <c r="Z85" s="289">
        <v>43097</v>
      </c>
    </row>
    <row r="86" spans="1:26" ht="15">
      <c r="A86" s="264"/>
      <c r="B86" s="257" t="s">
        <v>5</v>
      </c>
      <c r="C86" s="254">
        <v>626652343</v>
      </c>
      <c r="D86" s="280">
        <v>42746</v>
      </c>
      <c r="E86" s="269">
        <v>616209647</v>
      </c>
      <c r="F86" s="289">
        <v>42782</v>
      </c>
      <c r="G86" s="254">
        <v>761022859</v>
      </c>
      <c r="H86" s="280">
        <v>42815</v>
      </c>
      <c r="I86" s="269">
        <v>722591609</v>
      </c>
      <c r="J86" s="289">
        <v>42836</v>
      </c>
      <c r="K86" s="254">
        <v>899405376</v>
      </c>
      <c r="L86" s="280">
        <v>42872</v>
      </c>
      <c r="M86" s="269">
        <v>1152426316</v>
      </c>
      <c r="N86" s="289">
        <v>42895</v>
      </c>
      <c r="O86" s="254">
        <v>978772230</v>
      </c>
      <c r="P86" s="280">
        <v>42943</v>
      </c>
      <c r="Q86" s="269">
        <v>1052434044</v>
      </c>
      <c r="R86" s="289">
        <v>42957</v>
      </c>
      <c r="S86" s="254">
        <v>971499630</v>
      </c>
      <c r="T86" s="280">
        <v>42983</v>
      </c>
      <c r="U86" s="269">
        <v>1156887434</v>
      </c>
      <c r="V86" s="289">
        <v>43033</v>
      </c>
      <c r="W86" s="254">
        <v>838180203</v>
      </c>
      <c r="X86" s="299">
        <v>43068</v>
      </c>
      <c r="Y86" s="269">
        <v>1020007970</v>
      </c>
      <c r="Z86" s="289">
        <v>43070</v>
      </c>
    </row>
    <row r="87" spans="1:26" ht="12.75">
      <c r="A87" s="252"/>
      <c r="B87" s="252"/>
      <c r="C87" s="252"/>
      <c r="D87" s="285"/>
      <c r="E87" s="252"/>
      <c r="F87" s="285"/>
      <c r="G87" s="252"/>
      <c r="H87" s="285"/>
      <c r="I87" s="252"/>
      <c r="J87" s="285"/>
      <c r="K87" s="252"/>
      <c r="L87" s="285"/>
      <c r="M87" s="252"/>
      <c r="N87" s="285"/>
      <c r="O87" s="252"/>
      <c r="P87" s="285"/>
      <c r="Q87" s="252"/>
      <c r="R87" s="285"/>
      <c r="S87" s="252"/>
      <c r="T87" s="285"/>
      <c r="U87" s="252"/>
      <c r="V87" s="285"/>
      <c r="W87" s="252"/>
      <c r="X87" s="285"/>
      <c r="Y87" s="252"/>
      <c r="Z87" s="285"/>
    </row>
    <row r="88" spans="1:26" ht="15.75">
      <c r="A88" s="246" t="s">
        <v>23</v>
      </c>
      <c r="B88" s="253" t="s">
        <v>44</v>
      </c>
      <c r="C88" s="254">
        <v>687034</v>
      </c>
      <c r="D88" s="280">
        <v>42760</v>
      </c>
      <c r="E88" s="269">
        <v>1012840</v>
      </c>
      <c r="F88" s="289">
        <v>42793</v>
      </c>
      <c r="G88" s="254">
        <v>779907</v>
      </c>
      <c r="H88" s="280">
        <v>42821</v>
      </c>
      <c r="I88" s="269">
        <v>868709</v>
      </c>
      <c r="J88" s="289">
        <v>42846</v>
      </c>
      <c r="K88" s="254">
        <v>774945</v>
      </c>
      <c r="L88" s="280">
        <v>42860</v>
      </c>
      <c r="M88" s="269">
        <v>657067</v>
      </c>
      <c r="N88" s="289">
        <v>42887</v>
      </c>
      <c r="O88" s="254">
        <v>668304</v>
      </c>
      <c r="P88" s="280">
        <v>42919</v>
      </c>
      <c r="Q88" s="269">
        <v>860099</v>
      </c>
      <c r="R88" s="289">
        <v>42976</v>
      </c>
      <c r="S88" s="254">
        <v>941227</v>
      </c>
      <c r="T88" s="280">
        <v>42991</v>
      </c>
      <c r="U88" s="269">
        <v>965493</v>
      </c>
      <c r="V88" s="289">
        <v>43018</v>
      </c>
      <c r="W88" s="254">
        <v>786712</v>
      </c>
      <c r="X88" s="280">
        <v>43053</v>
      </c>
      <c r="Y88" s="269">
        <v>901505</v>
      </c>
      <c r="Z88" s="289">
        <v>43091</v>
      </c>
    </row>
    <row r="89" spans="1:26" ht="15">
      <c r="A89" s="263"/>
      <c r="B89" s="253" t="s">
        <v>45</v>
      </c>
      <c r="C89" s="254">
        <v>3037169</v>
      </c>
      <c r="D89" s="280">
        <v>42765</v>
      </c>
      <c r="E89" s="269">
        <v>3063911</v>
      </c>
      <c r="F89" s="289">
        <v>42788</v>
      </c>
      <c r="G89" s="275">
        <v>2611390</v>
      </c>
      <c r="H89" s="280">
        <v>42821</v>
      </c>
      <c r="I89" s="269">
        <v>2689012</v>
      </c>
      <c r="J89" s="289">
        <v>42830</v>
      </c>
      <c r="K89" s="275">
        <v>2380170</v>
      </c>
      <c r="L89" s="279">
        <v>42858</v>
      </c>
      <c r="M89" s="269">
        <v>2343260</v>
      </c>
      <c r="N89" s="289">
        <v>42898</v>
      </c>
      <c r="O89" s="275">
        <v>2745679</v>
      </c>
      <c r="P89" s="279">
        <v>42944</v>
      </c>
      <c r="Q89" s="269">
        <v>2469650</v>
      </c>
      <c r="R89" s="289">
        <v>42957</v>
      </c>
      <c r="S89" s="254">
        <v>2563733</v>
      </c>
      <c r="T89" s="280">
        <v>43007</v>
      </c>
      <c r="U89" s="269">
        <v>3383935</v>
      </c>
      <c r="V89" s="289">
        <v>43024</v>
      </c>
      <c r="W89" s="254">
        <v>3279843</v>
      </c>
      <c r="X89" s="280">
        <v>43040</v>
      </c>
      <c r="Y89" s="269">
        <v>2737155</v>
      </c>
      <c r="Z89" s="289">
        <v>43091</v>
      </c>
    </row>
    <row r="90" spans="1:26" ht="15">
      <c r="A90" s="263"/>
      <c r="B90" s="253" t="s">
        <v>46</v>
      </c>
      <c r="C90" s="254">
        <v>4945000</v>
      </c>
      <c r="D90" s="280">
        <v>42738</v>
      </c>
      <c r="E90" s="269">
        <v>5563000</v>
      </c>
      <c r="F90" s="289">
        <v>42793</v>
      </c>
      <c r="G90" s="275">
        <v>4881000</v>
      </c>
      <c r="H90" s="279">
        <v>42807</v>
      </c>
      <c r="I90" s="269">
        <v>4392722</v>
      </c>
      <c r="J90" s="289">
        <v>42830</v>
      </c>
      <c r="K90" s="275">
        <v>4845000</v>
      </c>
      <c r="L90" s="279">
        <v>42870</v>
      </c>
      <c r="M90" s="269">
        <v>4562000</v>
      </c>
      <c r="N90" s="289">
        <v>42908</v>
      </c>
      <c r="O90" s="275">
        <v>5106000</v>
      </c>
      <c r="P90" s="279">
        <v>42941</v>
      </c>
      <c r="Q90" s="269">
        <v>5870000</v>
      </c>
      <c r="R90" s="289">
        <v>42954</v>
      </c>
      <c r="S90" s="275">
        <v>5820360</v>
      </c>
      <c r="T90" s="279">
        <v>42996</v>
      </c>
      <c r="U90" s="269">
        <v>5789000</v>
      </c>
      <c r="V90" s="289">
        <v>43017</v>
      </c>
      <c r="W90" s="275">
        <v>5307007</v>
      </c>
      <c r="X90" s="279">
        <v>43040</v>
      </c>
      <c r="Y90" s="269">
        <v>5052741</v>
      </c>
      <c r="Z90" s="289">
        <v>43083</v>
      </c>
    </row>
    <row r="91" spans="1:26" ht="15">
      <c r="A91" s="264"/>
      <c r="B91" s="257" t="s">
        <v>5</v>
      </c>
      <c r="C91" s="254">
        <v>573650042</v>
      </c>
      <c r="D91" s="280">
        <v>42746</v>
      </c>
      <c r="E91" s="269">
        <v>558891677</v>
      </c>
      <c r="F91" s="289">
        <v>42767</v>
      </c>
      <c r="G91" s="254">
        <v>618391935</v>
      </c>
      <c r="H91" s="280">
        <v>42815</v>
      </c>
      <c r="I91" s="269">
        <v>591656770</v>
      </c>
      <c r="J91" s="289">
        <v>42836</v>
      </c>
      <c r="K91" s="254">
        <v>761342809</v>
      </c>
      <c r="L91" s="280">
        <v>42872</v>
      </c>
      <c r="M91" s="269">
        <v>981545191</v>
      </c>
      <c r="N91" s="289">
        <v>42895</v>
      </c>
      <c r="O91" s="254">
        <v>785005276</v>
      </c>
      <c r="P91" s="280">
        <v>42943</v>
      </c>
      <c r="Q91" s="269">
        <v>881028198</v>
      </c>
      <c r="R91" s="289">
        <v>42957</v>
      </c>
      <c r="S91" s="254">
        <v>806716359</v>
      </c>
      <c r="T91" s="280">
        <v>42983</v>
      </c>
      <c r="U91" s="269">
        <v>763993600</v>
      </c>
      <c r="V91" s="289">
        <v>43033</v>
      </c>
      <c r="W91" s="254">
        <v>701862811</v>
      </c>
      <c r="X91" s="299">
        <v>43068</v>
      </c>
      <c r="Y91" s="269">
        <v>791778110</v>
      </c>
      <c r="Z91" s="289">
        <v>43070</v>
      </c>
    </row>
    <row r="92" spans="1:26" ht="15">
      <c r="A92" s="252"/>
      <c r="B92" s="252"/>
      <c r="C92" s="252"/>
      <c r="D92" s="285"/>
      <c r="E92" s="252"/>
      <c r="F92" s="285"/>
      <c r="G92" s="252"/>
      <c r="H92" s="285"/>
      <c r="I92" s="252"/>
      <c r="J92" s="285"/>
      <c r="K92" s="252"/>
      <c r="L92" s="285"/>
      <c r="M92" s="252"/>
      <c r="N92" s="285"/>
      <c r="O92" s="252"/>
      <c r="P92" s="285"/>
      <c r="Q92" s="259"/>
      <c r="R92" s="281"/>
      <c r="S92" s="252"/>
      <c r="T92" s="285"/>
      <c r="U92" s="259"/>
      <c r="V92" s="281"/>
      <c r="W92" s="252"/>
      <c r="X92" s="285"/>
      <c r="Y92" s="259"/>
      <c r="Z92" s="281"/>
    </row>
    <row r="93" spans="1:26" ht="15.75">
      <c r="A93" s="246" t="s">
        <v>24</v>
      </c>
      <c r="B93" s="253" t="s">
        <v>44</v>
      </c>
      <c r="C93" s="254">
        <v>570529</v>
      </c>
      <c r="D93" s="280">
        <v>42748</v>
      </c>
      <c r="E93" s="269">
        <v>661163</v>
      </c>
      <c r="F93" s="289">
        <v>42793</v>
      </c>
      <c r="G93" s="254">
        <v>580835</v>
      </c>
      <c r="H93" s="280">
        <v>42804</v>
      </c>
      <c r="I93" s="269">
        <v>578762</v>
      </c>
      <c r="J93" s="289">
        <v>42853</v>
      </c>
      <c r="K93" s="254">
        <v>594171</v>
      </c>
      <c r="L93" s="280">
        <v>42867</v>
      </c>
      <c r="M93" s="269">
        <v>565852</v>
      </c>
      <c r="N93" s="289">
        <v>42894</v>
      </c>
      <c r="O93" s="254">
        <v>542368</v>
      </c>
      <c r="P93" s="280">
        <v>42944</v>
      </c>
      <c r="Q93" s="269">
        <v>546381</v>
      </c>
      <c r="R93" s="289">
        <v>42958</v>
      </c>
      <c r="S93" s="254">
        <v>542478</v>
      </c>
      <c r="T93" s="280">
        <v>42979</v>
      </c>
      <c r="U93" s="269">
        <v>556212</v>
      </c>
      <c r="V93" s="289">
        <v>43014</v>
      </c>
      <c r="W93" s="254">
        <v>565941</v>
      </c>
      <c r="X93" s="280">
        <v>43049</v>
      </c>
      <c r="Y93" s="269">
        <v>561932</v>
      </c>
      <c r="Z93" s="289">
        <v>43077</v>
      </c>
    </row>
    <row r="94" spans="1:26" ht="15">
      <c r="A94" s="263"/>
      <c r="B94" s="253" t="s">
        <v>45</v>
      </c>
      <c r="C94" s="254">
        <v>1196525</v>
      </c>
      <c r="D94" s="280">
        <v>42758</v>
      </c>
      <c r="E94" s="269">
        <v>1198593</v>
      </c>
      <c r="F94" s="289">
        <v>42776</v>
      </c>
      <c r="G94" s="275">
        <v>1239384</v>
      </c>
      <c r="H94" s="279">
        <v>42815</v>
      </c>
      <c r="I94" s="269">
        <v>1243980</v>
      </c>
      <c r="J94" s="289">
        <v>42835</v>
      </c>
      <c r="K94" s="275">
        <v>1221121</v>
      </c>
      <c r="L94" s="279">
        <v>42859</v>
      </c>
      <c r="M94" s="269">
        <v>1447820</v>
      </c>
      <c r="N94" s="289">
        <v>42898</v>
      </c>
      <c r="O94" s="275">
        <v>1392974</v>
      </c>
      <c r="P94" s="279">
        <v>42942</v>
      </c>
      <c r="Q94" s="269">
        <v>1401719</v>
      </c>
      <c r="R94" s="289">
        <v>42949</v>
      </c>
      <c r="S94" s="254">
        <v>1261141</v>
      </c>
      <c r="T94" s="280">
        <v>43006</v>
      </c>
      <c r="U94" s="269">
        <v>1401750</v>
      </c>
      <c r="V94" s="289">
        <v>43019</v>
      </c>
      <c r="W94" s="254">
        <v>1461529</v>
      </c>
      <c r="X94" s="280">
        <v>43045</v>
      </c>
      <c r="Y94" s="269">
        <v>1657070</v>
      </c>
      <c r="Z94" s="289">
        <v>43097</v>
      </c>
    </row>
    <row r="95" spans="1:26" ht="15">
      <c r="A95" s="263"/>
      <c r="B95" s="253" t="s">
        <v>46</v>
      </c>
      <c r="C95" s="254">
        <v>1933000</v>
      </c>
      <c r="D95" s="280">
        <v>42740</v>
      </c>
      <c r="E95" s="269">
        <v>1924000</v>
      </c>
      <c r="F95" s="289">
        <v>42781</v>
      </c>
      <c r="G95" s="275">
        <v>1943000</v>
      </c>
      <c r="H95" s="280">
        <v>42801</v>
      </c>
      <c r="I95" s="269">
        <v>1939000</v>
      </c>
      <c r="J95" s="289">
        <v>42851</v>
      </c>
      <c r="K95" s="275">
        <v>1893785</v>
      </c>
      <c r="L95" s="279">
        <v>42885</v>
      </c>
      <c r="M95" s="269">
        <v>1921045</v>
      </c>
      <c r="N95" s="289">
        <v>42907</v>
      </c>
      <c r="O95" s="275">
        <v>2130000</v>
      </c>
      <c r="P95" s="279">
        <v>42941</v>
      </c>
      <c r="Q95" s="269">
        <v>2167307</v>
      </c>
      <c r="R95" s="289">
        <v>42955</v>
      </c>
      <c r="S95" s="275">
        <v>2127000</v>
      </c>
      <c r="T95" s="279">
        <v>42992</v>
      </c>
      <c r="U95" s="269">
        <v>2734000</v>
      </c>
      <c r="V95" s="289">
        <v>43024</v>
      </c>
      <c r="W95" s="275">
        <v>2210000</v>
      </c>
      <c r="X95" s="279">
        <v>43041</v>
      </c>
      <c r="Y95" s="269">
        <v>2210871</v>
      </c>
      <c r="Z95" s="289">
        <v>43090</v>
      </c>
    </row>
    <row r="96" spans="1:26" ht="15">
      <c r="A96" s="264"/>
      <c r="B96" s="257" t="s">
        <v>5</v>
      </c>
      <c r="C96" s="254">
        <v>1158753</v>
      </c>
      <c r="D96" s="280">
        <v>42744</v>
      </c>
      <c r="E96" s="269">
        <v>1451770</v>
      </c>
      <c r="F96" s="289">
        <v>42776</v>
      </c>
      <c r="G96" s="254">
        <v>1218505</v>
      </c>
      <c r="H96" s="280">
        <v>42811</v>
      </c>
      <c r="I96" s="269">
        <v>1109673</v>
      </c>
      <c r="J96" s="289">
        <v>42852</v>
      </c>
      <c r="K96" s="254">
        <v>1106546</v>
      </c>
      <c r="L96" s="280">
        <v>42872</v>
      </c>
      <c r="M96" s="269">
        <v>1219627</v>
      </c>
      <c r="N96" s="289">
        <v>42915</v>
      </c>
      <c r="O96" s="254">
        <v>1143430</v>
      </c>
      <c r="P96" s="280">
        <v>42930</v>
      </c>
      <c r="Q96" s="269">
        <v>1146536</v>
      </c>
      <c r="R96" s="289">
        <v>42958</v>
      </c>
      <c r="S96" s="254">
        <v>1146447</v>
      </c>
      <c r="T96" s="280">
        <v>42979</v>
      </c>
      <c r="U96" s="269">
        <v>1220107</v>
      </c>
      <c r="V96" s="289">
        <v>43014</v>
      </c>
      <c r="W96" s="254">
        <v>1251570</v>
      </c>
      <c r="X96" s="299">
        <v>43049</v>
      </c>
      <c r="Y96" s="269">
        <v>1241352</v>
      </c>
      <c r="Z96" s="289">
        <v>43076</v>
      </c>
    </row>
    <row r="97" spans="1:26" ht="12.75">
      <c r="A97" s="252"/>
      <c r="B97" s="252"/>
      <c r="C97" s="252"/>
      <c r="D97" s="285"/>
      <c r="E97" s="252"/>
      <c r="F97" s="285"/>
      <c r="G97" s="252"/>
      <c r="H97" s="285"/>
      <c r="I97" s="252"/>
      <c r="J97" s="285"/>
      <c r="K97" s="252"/>
      <c r="L97" s="285"/>
      <c r="M97" s="252"/>
      <c r="N97" s="285"/>
      <c r="O97" s="252"/>
      <c r="P97" s="285"/>
      <c r="Q97" s="276"/>
      <c r="R97" s="284"/>
      <c r="S97" s="252"/>
      <c r="T97" s="285"/>
      <c r="U97" s="276"/>
      <c r="V97" s="284"/>
      <c r="W97" s="252"/>
      <c r="X97" s="285"/>
      <c r="Y97" s="276"/>
      <c r="Z97" s="284"/>
    </row>
    <row r="98" spans="1:26" ht="15.75">
      <c r="A98" s="246" t="s">
        <v>25</v>
      </c>
      <c r="B98" s="253" t="s">
        <v>44</v>
      </c>
      <c r="C98" s="254">
        <v>1427838</v>
      </c>
      <c r="D98" s="280">
        <v>42765</v>
      </c>
      <c r="E98" s="269">
        <v>1372276</v>
      </c>
      <c r="F98" s="289">
        <v>42767</v>
      </c>
      <c r="G98" s="254">
        <v>1414038</v>
      </c>
      <c r="H98" s="280">
        <v>42821</v>
      </c>
      <c r="I98" s="269">
        <v>1357937</v>
      </c>
      <c r="J98" s="289">
        <v>42843</v>
      </c>
      <c r="K98" s="254">
        <v>1586242</v>
      </c>
      <c r="L98" s="280">
        <v>42879</v>
      </c>
      <c r="M98" s="269">
        <v>1533620</v>
      </c>
      <c r="N98" s="289">
        <v>42905</v>
      </c>
      <c r="O98" s="254">
        <v>1574912</v>
      </c>
      <c r="P98" s="280">
        <v>42940</v>
      </c>
      <c r="Q98" s="269">
        <v>1648868</v>
      </c>
      <c r="R98" s="289">
        <v>42971</v>
      </c>
      <c r="S98" s="254">
        <v>2037864</v>
      </c>
      <c r="T98" s="280">
        <v>42979</v>
      </c>
      <c r="U98" s="269">
        <v>1456473</v>
      </c>
      <c r="V98" s="289">
        <v>43034</v>
      </c>
      <c r="W98" s="254">
        <v>1328286</v>
      </c>
      <c r="X98" s="280">
        <v>43069</v>
      </c>
      <c r="Y98" s="269">
        <v>1296250</v>
      </c>
      <c r="Z98" s="289">
        <v>43075</v>
      </c>
    </row>
    <row r="99" spans="1:26" ht="15">
      <c r="A99" s="263"/>
      <c r="B99" s="253" t="s">
        <v>45</v>
      </c>
      <c r="C99" s="254">
        <v>2169254</v>
      </c>
      <c r="D99" s="280">
        <v>42747</v>
      </c>
      <c r="E99" s="269">
        <v>2247325</v>
      </c>
      <c r="F99" s="289">
        <v>42788</v>
      </c>
      <c r="G99" s="275">
        <v>1958941</v>
      </c>
      <c r="H99" s="279">
        <v>42802</v>
      </c>
      <c r="I99" s="269">
        <v>2033157</v>
      </c>
      <c r="J99" s="289">
        <v>42851</v>
      </c>
      <c r="K99" s="275">
        <v>2306662</v>
      </c>
      <c r="L99" s="279">
        <v>42872</v>
      </c>
      <c r="M99" s="269">
        <v>2276183</v>
      </c>
      <c r="N99" s="289">
        <v>42915</v>
      </c>
      <c r="O99" s="275">
        <v>2173292</v>
      </c>
      <c r="P99" s="279">
        <v>42928</v>
      </c>
      <c r="Q99" s="269">
        <v>2296517</v>
      </c>
      <c r="R99" s="289">
        <v>42976</v>
      </c>
      <c r="S99" s="254">
        <v>2513723</v>
      </c>
      <c r="T99" s="280">
        <v>42979</v>
      </c>
      <c r="U99" s="269">
        <v>816934</v>
      </c>
      <c r="V99" s="289">
        <v>43019</v>
      </c>
      <c r="W99" s="254">
        <v>1610187</v>
      </c>
      <c r="X99" s="280">
        <v>43069</v>
      </c>
      <c r="Y99" s="269">
        <v>2162231</v>
      </c>
      <c r="Z99" s="289">
        <v>43083</v>
      </c>
    </row>
    <row r="100" spans="1:26" ht="15">
      <c r="A100" s="263"/>
      <c r="B100" s="253" t="s">
        <v>46</v>
      </c>
      <c r="C100" s="254">
        <v>3739045</v>
      </c>
      <c r="D100" s="280">
        <v>42755</v>
      </c>
      <c r="E100" s="269">
        <v>3526767</v>
      </c>
      <c r="F100" s="289">
        <v>42774</v>
      </c>
      <c r="G100" s="275">
        <v>3392379</v>
      </c>
      <c r="H100" s="279">
        <v>42815</v>
      </c>
      <c r="I100" s="269">
        <v>3422000</v>
      </c>
      <c r="J100" s="289">
        <v>42850</v>
      </c>
      <c r="K100" s="275">
        <v>4399000</v>
      </c>
      <c r="L100" s="279">
        <v>42877</v>
      </c>
      <c r="M100" s="269">
        <v>4551000</v>
      </c>
      <c r="N100" s="289">
        <v>42915</v>
      </c>
      <c r="O100" s="275">
        <v>3808622</v>
      </c>
      <c r="P100" s="279">
        <v>42941</v>
      </c>
      <c r="Q100" s="269">
        <v>4872491</v>
      </c>
      <c r="R100" s="289">
        <v>42975</v>
      </c>
      <c r="S100" s="275">
        <v>4552472</v>
      </c>
      <c r="T100" s="279">
        <v>42979</v>
      </c>
      <c r="U100" s="269">
        <v>3914380</v>
      </c>
      <c r="V100" s="289">
        <v>43014</v>
      </c>
      <c r="W100" s="275">
        <v>3530664</v>
      </c>
      <c r="X100" s="279">
        <v>43046</v>
      </c>
      <c r="Y100" s="269">
        <v>4143672</v>
      </c>
      <c r="Z100" s="289">
        <v>43097</v>
      </c>
    </row>
    <row r="101" spans="1:26" ht="15">
      <c r="A101" s="264"/>
      <c r="B101" s="257" t="s">
        <v>5</v>
      </c>
      <c r="C101" s="254">
        <v>1518013878</v>
      </c>
      <c r="D101" s="280">
        <v>42746</v>
      </c>
      <c r="E101" s="269">
        <v>1501616633</v>
      </c>
      <c r="F101" s="289">
        <v>42767</v>
      </c>
      <c r="G101" s="254">
        <v>1538618992</v>
      </c>
      <c r="H101" s="279">
        <v>42815</v>
      </c>
      <c r="I101" s="269">
        <v>1353967528</v>
      </c>
      <c r="J101" s="289">
        <v>42836</v>
      </c>
      <c r="K101" s="254">
        <v>1695774752</v>
      </c>
      <c r="L101" s="280">
        <v>42872</v>
      </c>
      <c r="M101" s="269">
        <v>2099884153</v>
      </c>
      <c r="N101" s="289">
        <v>42895</v>
      </c>
      <c r="O101" s="254">
        <v>1954873677</v>
      </c>
      <c r="P101" s="280">
        <v>42943</v>
      </c>
      <c r="Q101" s="269">
        <v>1946786718</v>
      </c>
      <c r="R101" s="289">
        <v>42957</v>
      </c>
      <c r="S101" s="254">
        <v>1884513854</v>
      </c>
      <c r="T101" s="280">
        <v>42983</v>
      </c>
      <c r="U101" s="269">
        <v>2120045610</v>
      </c>
      <c r="V101" s="289">
        <v>43033</v>
      </c>
      <c r="W101" s="254">
        <v>829439644</v>
      </c>
      <c r="X101" s="299">
        <v>43068</v>
      </c>
      <c r="Y101" s="269">
        <v>2056731327</v>
      </c>
      <c r="Z101" s="289">
        <v>43070</v>
      </c>
    </row>
    <row r="102" spans="1:26" ht="12.75">
      <c r="A102" s="252"/>
      <c r="B102" s="252"/>
      <c r="C102" s="252"/>
      <c r="D102" s="285"/>
      <c r="E102" s="252"/>
      <c r="F102" s="285"/>
      <c r="G102" s="252"/>
      <c r="H102" s="285"/>
      <c r="I102" s="252"/>
      <c r="J102" s="285"/>
      <c r="K102" s="252"/>
      <c r="L102" s="285"/>
      <c r="M102" s="252"/>
      <c r="N102" s="285"/>
      <c r="O102" s="252"/>
      <c r="P102" s="285"/>
      <c r="Q102" s="252"/>
      <c r="R102" s="285"/>
      <c r="S102" s="252"/>
      <c r="T102" s="285"/>
      <c r="U102" s="252"/>
      <c r="V102" s="285"/>
      <c r="W102" s="252"/>
      <c r="X102" s="285"/>
      <c r="Y102" s="252"/>
      <c r="Z102" s="285"/>
    </row>
    <row r="103" spans="1:26" ht="15.75">
      <c r="A103" s="246" t="s">
        <v>26</v>
      </c>
      <c r="B103" s="253" t="s">
        <v>44</v>
      </c>
      <c r="C103" s="254">
        <v>1111970</v>
      </c>
      <c r="D103" s="280">
        <v>42746</v>
      </c>
      <c r="E103" s="269">
        <v>1552091</v>
      </c>
      <c r="F103" s="289">
        <v>42788</v>
      </c>
      <c r="G103" s="254">
        <v>1123317</v>
      </c>
      <c r="H103" s="280">
        <v>42821</v>
      </c>
      <c r="I103" s="269">
        <v>1066728</v>
      </c>
      <c r="J103" s="289">
        <v>42843</v>
      </c>
      <c r="K103" s="254">
        <v>759865</v>
      </c>
      <c r="L103" s="280">
        <v>42867</v>
      </c>
      <c r="M103" s="269">
        <v>1764820</v>
      </c>
      <c r="N103" s="289">
        <v>42915</v>
      </c>
      <c r="O103" s="254">
        <v>1231638</v>
      </c>
      <c r="P103" s="280">
        <v>42921</v>
      </c>
      <c r="Q103" s="269">
        <v>1264615</v>
      </c>
      <c r="R103" s="289">
        <v>42971</v>
      </c>
      <c r="S103" s="254">
        <v>1551725</v>
      </c>
      <c r="T103" s="280">
        <v>42979</v>
      </c>
      <c r="U103" s="269">
        <v>1363963</v>
      </c>
      <c r="V103" s="289">
        <v>43033</v>
      </c>
      <c r="W103" s="254">
        <v>1289730</v>
      </c>
      <c r="X103" s="280">
        <v>43040</v>
      </c>
      <c r="Y103" s="269">
        <v>1141144</v>
      </c>
      <c r="Z103" s="289">
        <v>43083</v>
      </c>
    </row>
    <row r="104" spans="1:26" ht="15">
      <c r="A104" s="263"/>
      <c r="B104" s="253" t="s">
        <v>45</v>
      </c>
      <c r="C104" s="254">
        <v>5303470</v>
      </c>
      <c r="D104" s="280">
        <v>42765</v>
      </c>
      <c r="E104" s="269">
        <v>5375539</v>
      </c>
      <c r="F104" s="289">
        <v>42794</v>
      </c>
      <c r="G104" s="275">
        <v>5629613</v>
      </c>
      <c r="H104" s="280">
        <v>42821</v>
      </c>
      <c r="I104" s="269">
        <v>5121704</v>
      </c>
      <c r="J104" s="289">
        <v>42852</v>
      </c>
      <c r="K104" s="275">
        <v>5115970</v>
      </c>
      <c r="L104" s="279">
        <v>42870</v>
      </c>
      <c r="M104" s="269">
        <v>5125075</v>
      </c>
      <c r="N104" s="289">
        <v>42891</v>
      </c>
      <c r="O104" s="275">
        <v>5842952</v>
      </c>
      <c r="P104" s="279">
        <v>42940</v>
      </c>
      <c r="Q104" s="269">
        <v>5384819</v>
      </c>
      <c r="R104" s="289">
        <v>42978</v>
      </c>
      <c r="S104" s="254">
        <v>5743011</v>
      </c>
      <c r="T104" s="280">
        <v>43004</v>
      </c>
      <c r="U104" s="269">
        <v>5699893</v>
      </c>
      <c r="V104" s="289">
        <v>43014</v>
      </c>
      <c r="W104" s="254">
        <v>5377180</v>
      </c>
      <c r="X104" s="280">
        <v>43040</v>
      </c>
      <c r="Y104" s="269">
        <v>5791479</v>
      </c>
      <c r="Z104" s="289">
        <v>43091</v>
      </c>
    </row>
    <row r="105" spans="1:26" ht="15">
      <c r="A105" s="263"/>
      <c r="B105" s="253" t="s">
        <v>46</v>
      </c>
      <c r="C105" s="254">
        <v>8271001</v>
      </c>
      <c r="D105" s="280">
        <v>42765</v>
      </c>
      <c r="E105" s="269">
        <v>9267702</v>
      </c>
      <c r="F105" s="289">
        <v>42779</v>
      </c>
      <c r="G105" s="275">
        <v>8624000</v>
      </c>
      <c r="H105" s="280">
        <v>42821</v>
      </c>
      <c r="I105" s="269">
        <v>7974000</v>
      </c>
      <c r="J105" s="289">
        <v>42843</v>
      </c>
      <c r="K105" s="275">
        <v>7790975</v>
      </c>
      <c r="L105" s="279">
        <v>42870</v>
      </c>
      <c r="M105" s="269">
        <v>9223287</v>
      </c>
      <c r="N105" s="289">
        <v>42891</v>
      </c>
      <c r="O105" s="275">
        <v>8640000</v>
      </c>
      <c r="P105" s="279">
        <v>42940</v>
      </c>
      <c r="Q105" s="269">
        <v>7692000</v>
      </c>
      <c r="R105" s="289">
        <v>42977</v>
      </c>
      <c r="S105" s="275">
        <v>9670460</v>
      </c>
      <c r="T105" s="279">
        <v>42989</v>
      </c>
      <c r="U105" s="269">
        <v>8478000</v>
      </c>
      <c r="V105" s="289">
        <v>43014</v>
      </c>
      <c r="W105" s="275">
        <v>7795718</v>
      </c>
      <c r="X105" s="279">
        <v>43045</v>
      </c>
      <c r="Y105" s="269">
        <v>9662000</v>
      </c>
      <c r="Z105" s="289">
        <v>43097</v>
      </c>
    </row>
    <row r="106" spans="1:26" ht="15">
      <c r="A106" s="264"/>
      <c r="B106" s="257" t="s">
        <v>5</v>
      </c>
      <c r="C106" s="254">
        <v>1095527532</v>
      </c>
      <c r="D106" s="280">
        <v>42746</v>
      </c>
      <c r="E106" s="269">
        <v>1121514598</v>
      </c>
      <c r="F106" s="289">
        <v>42767</v>
      </c>
      <c r="G106" s="254">
        <v>1136038893</v>
      </c>
      <c r="H106" s="279">
        <v>42815</v>
      </c>
      <c r="I106" s="269">
        <v>1010319087</v>
      </c>
      <c r="J106" s="289">
        <v>42836</v>
      </c>
      <c r="K106" s="254">
        <v>1234010566</v>
      </c>
      <c r="L106" s="280">
        <v>42873</v>
      </c>
      <c r="M106" s="269">
        <v>1579934272</v>
      </c>
      <c r="N106" s="289">
        <v>42895</v>
      </c>
      <c r="O106" s="254">
        <v>1381385422</v>
      </c>
      <c r="P106" s="280">
        <v>42943</v>
      </c>
      <c r="Q106" s="269">
        <v>1425982595</v>
      </c>
      <c r="R106" s="289">
        <v>42957</v>
      </c>
      <c r="S106" s="254">
        <v>1362179918</v>
      </c>
      <c r="T106" s="280">
        <v>42983</v>
      </c>
      <c r="U106" s="269">
        <v>1298492971</v>
      </c>
      <c r="V106" s="289">
        <v>43033</v>
      </c>
      <c r="W106" s="254">
        <v>1279782570</v>
      </c>
      <c r="X106" s="299">
        <v>43068</v>
      </c>
      <c r="Y106" s="269">
        <v>1398869014</v>
      </c>
      <c r="Z106" s="289">
        <v>43070</v>
      </c>
    </row>
    <row r="107" spans="1:26" ht="15">
      <c r="A107" s="252"/>
      <c r="B107" s="252"/>
      <c r="C107" s="252"/>
      <c r="D107" s="285"/>
      <c r="E107" s="252"/>
      <c r="F107" s="285"/>
      <c r="G107" s="252"/>
      <c r="H107" s="285"/>
      <c r="I107" s="252"/>
      <c r="J107" s="285"/>
      <c r="K107" s="252"/>
      <c r="L107" s="285"/>
      <c r="M107" s="252"/>
      <c r="N107" s="285"/>
      <c r="O107" s="252"/>
      <c r="P107" s="285"/>
      <c r="Q107" s="259"/>
      <c r="R107" s="281"/>
      <c r="S107" s="252"/>
      <c r="T107" s="285"/>
      <c r="U107" s="259"/>
      <c r="V107" s="281"/>
      <c r="W107" s="252"/>
      <c r="X107" s="285"/>
      <c r="Y107" s="259"/>
      <c r="Z107" s="281"/>
    </row>
    <row r="108" spans="1:26" ht="15.75">
      <c r="A108" s="246" t="s">
        <v>27</v>
      </c>
      <c r="B108" s="253" t="s">
        <v>44</v>
      </c>
      <c r="C108" s="254">
        <v>732469</v>
      </c>
      <c r="D108" s="280">
        <v>42748</v>
      </c>
      <c r="E108" s="269">
        <v>724146</v>
      </c>
      <c r="F108" s="289">
        <v>42790</v>
      </c>
      <c r="G108" s="254">
        <v>746119</v>
      </c>
      <c r="H108" s="280">
        <v>42804</v>
      </c>
      <c r="I108" s="269">
        <v>741051</v>
      </c>
      <c r="J108" s="289">
        <v>42853</v>
      </c>
      <c r="K108" s="254">
        <v>1300248</v>
      </c>
      <c r="L108" s="280">
        <v>42867</v>
      </c>
      <c r="M108" s="269">
        <v>735869</v>
      </c>
      <c r="N108" s="289">
        <v>42894</v>
      </c>
      <c r="O108" s="254">
        <v>717772</v>
      </c>
      <c r="P108" s="280">
        <v>42944</v>
      </c>
      <c r="Q108" s="269">
        <v>720218</v>
      </c>
      <c r="R108" s="289">
        <v>42958</v>
      </c>
      <c r="S108" s="254">
        <v>714914</v>
      </c>
      <c r="T108" s="280">
        <v>42979</v>
      </c>
      <c r="U108" s="269">
        <v>729493</v>
      </c>
      <c r="V108" s="289">
        <v>43014</v>
      </c>
      <c r="W108" s="254">
        <v>739218</v>
      </c>
      <c r="X108" s="280">
        <v>43048</v>
      </c>
      <c r="Y108" s="269">
        <v>732588</v>
      </c>
      <c r="Z108" s="289">
        <v>43077</v>
      </c>
    </row>
    <row r="109" spans="1:26" ht="15">
      <c r="A109" s="263"/>
      <c r="B109" s="253" t="s">
        <v>45</v>
      </c>
      <c r="C109" s="254">
        <v>1097038</v>
      </c>
      <c r="D109" s="280">
        <v>42744</v>
      </c>
      <c r="E109" s="269">
        <v>1072494</v>
      </c>
      <c r="F109" s="289">
        <v>42773</v>
      </c>
      <c r="G109" s="275">
        <v>1066615</v>
      </c>
      <c r="H109" s="280">
        <v>42804</v>
      </c>
      <c r="I109" s="269">
        <v>1149170</v>
      </c>
      <c r="J109" s="289">
        <v>42838</v>
      </c>
      <c r="K109" s="275">
        <v>1089600</v>
      </c>
      <c r="L109" s="279">
        <v>42871</v>
      </c>
      <c r="M109" s="269">
        <v>1129639</v>
      </c>
      <c r="N109" s="289">
        <v>42912</v>
      </c>
      <c r="O109" s="275">
        <v>1168414</v>
      </c>
      <c r="P109" s="279">
        <v>42933</v>
      </c>
      <c r="Q109" s="269">
        <v>1346690</v>
      </c>
      <c r="R109" s="289">
        <v>42975</v>
      </c>
      <c r="S109" s="254">
        <v>1400000</v>
      </c>
      <c r="T109" s="280">
        <v>43003</v>
      </c>
      <c r="U109" s="269">
        <v>1529999</v>
      </c>
      <c r="V109" s="289">
        <v>43017</v>
      </c>
      <c r="W109" s="254">
        <v>1110967</v>
      </c>
      <c r="X109" s="280">
        <v>43045</v>
      </c>
      <c r="Y109" s="269">
        <v>1089735</v>
      </c>
      <c r="Z109" s="289">
        <v>43097</v>
      </c>
    </row>
    <row r="110" spans="1:26" ht="15">
      <c r="A110" s="263"/>
      <c r="B110" s="253" t="s">
        <v>46</v>
      </c>
      <c r="C110" s="254">
        <v>2142379</v>
      </c>
      <c r="D110" s="280">
        <v>42754</v>
      </c>
      <c r="E110" s="269">
        <v>2041754</v>
      </c>
      <c r="F110" s="289">
        <v>42768</v>
      </c>
      <c r="G110" s="275">
        <v>2146872</v>
      </c>
      <c r="H110" s="279">
        <v>42824</v>
      </c>
      <c r="I110" s="269">
        <v>2275626</v>
      </c>
      <c r="J110" s="289">
        <v>42838</v>
      </c>
      <c r="K110" s="275">
        <v>2096001</v>
      </c>
      <c r="L110" s="279">
        <v>42857</v>
      </c>
      <c r="M110" s="269">
        <v>2981106</v>
      </c>
      <c r="N110" s="289">
        <v>42915</v>
      </c>
      <c r="O110" s="275">
        <v>2075843</v>
      </c>
      <c r="P110" s="279">
        <v>42933</v>
      </c>
      <c r="Q110" s="269">
        <v>3519000</v>
      </c>
      <c r="R110" s="289">
        <v>42975</v>
      </c>
      <c r="S110" s="275">
        <v>2403928</v>
      </c>
      <c r="T110" s="279">
        <v>42979</v>
      </c>
      <c r="U110" s="269">
        <v>2409531</v>
      </c>
      <c r="V110" s="289">
        <v>43017</v>
      </c>
      <c r="W110" s="275">
        <v>2364137</v>
      </c>
      <c r="X110" s="279">
        <v>43045</v>
      </c>
      <c r="Y110" s="269">
        <v>2151598</v>
      </c>
      <c r="Z110" s="289">
        <v>43097</v>
      </c>
    </row>
    <row r="111" spans="1:26" ht="15">
      <c r="A111" s="264"/>
      <c r="B111" s="257" t="s">
        <v>5</v>
      </c>
      <c r="C111" s="254">
        <v>1655259</v>
      </c>
      <c r="D111" s="280">
        <v>42755</v>
      </c>
      <c r="E111" s="269">
        <v>1660957</v>
      </c>
      <c r="F111" s="289">
        <v>42776</v>
      </c>
      <c r="G111" s="254">
        <v>1675045</v>
      </c>
      <c r="H111" s="280">
        <v>42811</v>
      </c>
      <c r="I111" s="269">
        <v>1693673</v>
      </c>
      <c r="J111" s="289">
        <v>42853</v>
      </c>
      <c r="K111" s="254">
        <v>1672297</v>
      </c>
      <c r="L111" s="280">
        <v>42866</v>
      </c>
      <c r="M111" s="269">
        <v>1579934272</v>
      </c>
      <c r="N111" s="289">
        <v>42895</v>
      </c>
      <c r="O111" s="254">
        <v>1631854</v>
      </c>
      <c r="P111" s="280">
        <v>42930</v>
      </c>
      <c r="Q111" s="269">
        <v>1695887</v>
      </c>
      <c r="R111" s="289">
        <v>42958</v>
      </c>
      <c r="S111" s="254">
        <v>1664792</v>
      </c>
      <c r="T111" s="280">
        <v>42979</v>
      </c>
      <c r="U111" s="269">
        <v>1729345</v>
      </c>
      <c r="V111" s="289">
        <v>43014</v>
      </c>
      <c r="W111" s="254">
        <v>1762885</v>
      </c>
      <c r="X111" s="299">
        <v>43049</v>
      </c>
      <c r="Y111" s="269">
        <v>1772155</v>
      </c>
      <c r="Z111" s="289">
        <v>43076</v>
      </c>
    </row>
    <row r="112" spans="14:26" ht="12.75">
      <c r="N112" s="286"/>
      <c r="Q112" s="276"/>
      <c r="R112" s="284"/>
      <c r="U112" s="276"/>
      <c r="V112" s="284"/>
      <c r="Y112" s="276"/>
      <c r="Z112" s="284"/>
    </row>
    <row r="113" spans="1:26" ht="15.75">
      <c r="A113" s="246" t="s">
        <v>32</v>
      </c>
      <c r="B113" s="293" t="s">
        <v>44</v>
      </c>
      <c r="C113" s="254" t="s">
        <v>62</v>
      </c>
      <c r="D113" s="280" t="s">
        <v>63</v>
      </c>
      <c r="E113" s="294" t="s">
        <v>63</v>
      </c>
      <c r="F113" s="294" t="s">
        <v>63</v>
      </c>
      <c r="G113" s="254">
        <v>623123</v>
      </c>
      <c r="H113" s="280">
        <v>42825</v>
      </c>
      <c r="I113" s="269">
        <v>1325196</v>
      </c>
      <c r="J113" s="289">
        <v>42828</v>
      </c>
      <c r="K113" s="254">
        <v>1429748</v>
      </c>
      <c r="L113" s="280">
        <v>42856</v>
      </c>
      <c r="M113" s="269">
        <v>1270609</v>
      </c>
      <c r="N113" s="289">
        <v>42909</v>
      </c>
      <c r="O113" s="254">
        <v>1379307</v>
      </c>
      <c r="P113" s="280">
        <v>42921</v>
      </c>
      <c r="Q113" s="269">
        <v>1617776</v>
      </c>
      <c r="R113" s="289">
        <v>42958</v>
      </c>
      <c r="S113" s="254">
        <v>1664994</v>
      </c>
      <c r="T113" s="280">
        <v>42999</v>
      </c>
      <c r="U113" s="269">
        <v>1321936</v>
      </c>
      <c r="V113" s="289">
        <v>43013</v>
      </c>
      <c r="W113" s="254">
        <v>1332738</v>
      </c>
      <c r="X113" s="280">
        <v>43040</v>
      </c>
      <c r="Y113" s="269">
        <v>1475784</v>
      </c>
      <c r="Z113" s="289">
        <v>43091</v>
      </c>
    </row>
    <row r="114" spans="1:26" ht="15.75">
      <c r="A114" s="246"/>
      <c r="B114" s="253" t="s">
        <v>45</v>
      </c>
      <c r="C114" s="254" t="s">
        <v>62</v>
      </c>
      <c r="D114" s="280" t="s">
        <v>63</v>
      </c>
      <c r="E114" s="294" t="s">
        <v>63</v>
      </c>
      <c r="F114" s="294" t="s">
        <v>63</v>
      </c>
      <c r="G114" s="254">
        <v>1515215</v>
      </c>
      <c r="H114" s="280">
        <v>42821</v>
      </c>
      <c r="I114" s="269">
        <v>2622972</v>
      </c>
      <c r="J114" s="289">
        <v>42849</v>
      </c>
      <c r="K114" s="275">
        <v>2546553</v>
      </c>
      <c r="L114" s="279">
        <v>42856</v>
      </c>
      <c r="M114" s="269">
        <v>2528575</v>
      </c>
      <c r="N114" s="289">
        <v>42898</v>
      </c>
      <c r="O114" s="275">
        <v>2540521</v>
      </c>
      <c r="P114" s="279">
        <v>42926</v>
      </c>
      <c r="Q114" s="269">
        <v>2513236</v>
      </c>
      <c r="R114" s="289">
        <v>42971</v>
      </c>
      <c r="S114" s="254">
        <v>2662750</v>
      </c>
      <c r="T114" s="280">
        <v>42989</v>
      </c>
      <c r="U114" s="269">
        <v>2416542</v>
      </c>
      <c r="V114" s="289">
        <v>43010</v>
      </c>
      <c r="W114" s="254">
        <v>2275771</v>
      </c>
      <c r="X114" s="280">
        <v>43066</v>
      </c>
      <c r="Y114" s="269">
        <v>2507235</v>
      </c>
      <c r="Z114" s="289">
        <v>43097</v>
      </c>
    </row>
    <row r="115" spans="1:26" ht="15.75">
      <c r="A115" s="246"/>
      <c r="B115" s="253" t="s">
        <v>46</v>
      </c>
      <c r="C115" s="254" t="s">
        <v>62</v>
      </c>
      <c r="D115" s="280" t="s">
        <v>63</v>
      </c>
      <c r="E115" s="294" t="s">
        <v>63</v>
      </c>
      <c r="F115" s="294" t="s">
        <v>63</v>
      </c>
      <c r="G115" s="254">
        <v>2743042</v>
      </c>
      <c r="H115" s="280">
        <v>42823</v>
      </c>
      <c r="I115" s="269">
        <v>3346767</v>
      </c>
      <c r="J115" s="289">
        <v>42849</v>
      </c>
      <c r="K115" s="275">
        <v>3529264</v>
      </c>
      <c r="L115" s="279">
        <v>42863</v>
      </c>
      <c r="M115" s="269">
        <v>3539897</v>
      </c>
      <c r="N115" s="289">
        <v>42891</v>
      </c>
      <c r="O115" s="275">
        <v>3635690</v>
      </c>
      <c r="P115" s="279">
        <v>42919</v>
      </c>
      <c r="Q115" s="269">
        <v>3937071</v>
      </c>
      <c r="R115" s="289">
        <v>42971</v>
      </c>
      <c r="S115" s="275">
        <v>4194000</v>
      </c>
      <c r="T115" s="279">
        <v>42989</v>
      </c>
      <c r="U115" s="269">
        <v>3653556</v>
      </c>
      <c r="V115" s="289">
        <v>43028</v>
      </c>
      <c r="W115" s="275">
        <v>3154682</v>
      </c>
      <c r="X115" s="279">
        <v>43045</v>
      </c>
      <c r="Y115" s="269">
        <v>4054656</v>
      </c>
      <c r="Z115" s="289">
        <v>43087</v>
      </c>
    </row>
    <row r="116" spans="1:26" ht="15.75">
      <c r="A116" s="246"/>
      <c r="B116" s="257" t="s">
        <v>5</v>
      </c>
      <c r="C116" s="254" t="s">
        <v>62</v>
      </c>
      <c r="D116" s="280" t="s">
        <v>63</v>
      </c>
      <c r="E116" s="294" t="s">
        <v>63</v>
      </c>
      <c r="F116" s="294" t="s">
        <v>63</v>
      </c>
      <c r="G116" s="254">
        <v>229149689</v>
      </c>
      <c r="H116" s="280">
        <v>42824</v>
      </c>
      <c r="I116" s="269">
        <v>951124778</v>
      </c>
      <c r="J116" s="289">
        <v>42836</v>
      </c>
      <c r="K116" s="254">
        <v>1109902480</v>
      </c>
      <c r="L116" s="280">
        <v>42873</v>
      </c>
      <c r="M116" s="269">
        <v>2481151</v>
      </c>
      <c r="N116" s="289">
        <v>42915</v>
      </c>
      <c r="O116" s="254">
        <v>1344468450</v>
      </c>
      <c r="P116" s="280">
        <v>42943</v>
      </c>
      <c r="Q116" s="269">
        <v>1497624145</v>
      </c>
      <c r="R116" s="289">
        <v>42957</v>
      </c>
      <c r="S116" s="254">
        <v>1421810299</v>
      </c>
      <c r="T116" s="280">
        <v>42983</v>
      </c>
      <c r="U116" s="269">
        <v>1591867010</v>
      </c>
      <c r="V116" s="289">
        <v>43033</v>
      </c>
      <c r="W116" s="254">
        <v>1540009844</v>
      </c>
      <c r="X116" s="299">
        <v>43068</v>
      </c>
      <c r="Y116" s="269">
        <v>1665710192</v>
      </c>
      <c r="Z116" s="289">
        <v>43070</v>
      </c>
    </row>
    <row r="117" spans="5:26" ht="12.75">
      <c r="E117" s="295"/>
      <c r="F117" s="296"/>
      <c r="N117" s="286"/>
      <c r="R117" s="286"/>
      <c r="V117" s="286"/>
      <c r="Z117" s="286"/>
    </row>
    <row r="118" spans="1:26" ht="15.75">
      <c r="A118" s="246" t="s">
        <v>33</v>
      </c>
      <c r="B118" s="293" t="s">
        <v>44</v>
      </c>
      <c r="C118" s="254" t="s">
        <v>62</v>
      </c>
      <c r="D118" s="280" t="s">
        <v>63</v>
      </c>
      <c r="E118" s="294" t="s">
        <v>63</v>
      </c>
      <c r="F118" s="294" t="s">
        <v>63</v>
      </c>
      <c r="G118" s="254">
        <v>354921</v>
      </c>
      <c r="H118" s="280">
        <v>42825</v>
      </c>
      <c r="I118" s="269">
        <v>667180</v>
      </c>
      <c r="J118" s="289">
        <v>42853</v>
      </c>
      <c r="K118" s="254">
        <v>685021</v>
      </c>
      <c r="L118" s="280">
        <v>42867</v>
      </c>
      <c r="M118" s="269">
        <v>660923</v>
      </c>
      <c r="N118" s="289">
        <v>42895</v>
      </c>
      <c r="O118" s="254">
        <v>636677</v>
      </c>
      <c r="P118" s="280">
        <v>42944</v>
      </c>
      <c r="Q118" s="269">
        <v>637556</v>
      </c>
      <c r="R118" s="289">
        <v>42958</v>
      </c>
      <c r="S118" s="254">
        <v>631608</v>
      </c>
      <c r="T118" s="280">
        <v>42979</v>
      </c>
      <c r="U118" s="269">
        <v>652074</v>
      </c>
      <c r="V118" s="289">
        <v>43035</v>
      </c>
      <c r="W118" s="254">
        <v>655205</v>
      </c>
      <c r="X118" s="280">
        <v>43049</v>
      </c>
      <c r="Y118" s="269">
        <v>651038</v>
      </c>
      <c r="Z118" s="289">
        <v>43077</v>
      </c>
    </row>
    <row r="119" spans="1:26" ht="15.75">
      <c r="A119" s="246"/>
      <c r="B119" s="253" t="s">
        <v>45</v>
      </c>
      <c r="C119" s="254" t="s">
        <v>62</v>
      </c>
      <c r="D119" s="280" t="s">
        <v>63</v>
      </c>
      <c r="E119" s="294" t="s">
        <v>63</v>
      </c>
      <c r="F119" s="294" t="s">
        <v>63</v>
      </c>
      <c r="G119" s="254">
        <v>1267339</v>
      </c>
      <c r="H119" s="280">
        <v>42825</v>
      </c>
      <c r="I119" s="269">
        <v>1622440</v>
      </c>
      <c r="J119" s="289">
        <v>42849</v>
      </c>
      <c r="K119" s="275">
        <v>1554921</v>
      </c>
      <c r="L119" s="279">
        <v>42863</v>
      </c>
      <c r="M119" s="269">
        <v>1560952</v>
      </c>
      <c r="N119" s="289">
        <v>42892</v>
      </c>
      <c r="O119" s="275">
        <v>2359632</v>
      </c>
      <c r="P119" s="279">
        <v>42919</v>
      </c>
      <c r="Q119" s="269">
        <v>1827550</v>
      </c>
      <c r="R119" s="289">
        <v>42971</v>
      </c>
      <c r="S119" s="254">
        <v>2495751</v>
      </c>
      <c r="T119" s="280">
        <v>42989</v>
      </c>
      <c r="U119" s="269">
        <v>1971800</v>
      </c>
      <c r="V119" s="289">
        <v>43028</v>
      </c>
      <c r="W119" s="254">
        <v>1324122</v>
      </c>
      <c r="X119" s="280">
        <v>43049</v>
      </c>
      <c r="Y119" s="269">
        <v>2498960</v>
      </c>
      <c r="Z119" s="289">
        <v>43087</v>
      </c>
    </row>
    <row r="120" spans="1:26" ht="15.75">
      <c r="A120" s="246"/>
      <c r="B120" s="253" t="s">
        <v>46</v>
      </c>
      <c r="C120" s="254" t="s">
        <v>62</v>
      </c>
      <c r="D120" s="280" t="s">
        <v>63</v>
      </c>
      <c r="E120" s="294" t="s">
        <v>63</v>
      </c>
      <c r="F120" s="294" t="s">
        <v>63</v>
      </c>
      <c r="G120" s="254">
        <v>2653000</v>
      </c>
      <c r="H120" s="280">
        <v>42823</v>
      </c>
      <c r="I120" s="269">
        <v>3032954</v>
      </c>
      <c r="J120" s="289">
        <v>42852</v>
      </c>
      <c r="K120" s="275">
        <v>4319751</v>
      </c>
      <c r="L120" s="279">
        <v>42863</v>
      </c>
      <c r="M120" s="269">
        <v>4145991</v>
      </c>
      <c r="N120" s="289">
        <v>42891</v>
      </c>
      <c r="O120" s="275">
        <v>4264542</v>
      </c>
      <c r="P120" s="279">
        <v>42940</v>
      </c>
      <c r="Q120" s="269">
        <v>4489812</v>
      </c>
      <c r="R120" s="289">
        <v>42971</v>
      </c>
      <c r="S120" s="275">
        <v>4346908</v>
      </c>
      <c r="T120" s="279">
        <v>43003</v>
      </c>
      <c r="U120" s="269">
        <v>4347939</v>
      </c>
      <c r="V120" s="289">
        <v>43024</v>
      </c>
      <c r="W120" s="275">
        <v>2097047</v>
      </c>
      <c r="X120" s="280">
        <v>43049</v>
      </c>
      <c r="Y120" s="269">
        <v>5600076</v>
      </c>
      <c r="Z120" s="289">
        <v>43087</v>
      </c>
    </row>
    <row r="121" spans="1:26" ht="15.75">
      <c r="A121" s="246"/>
      <c r="B121" s="257" t="s">
        <v>5</v>
      </c>
      <c r="C121" s="254" t="s">
        <v>62</v>
      </c>
      <c r="D121" s="280" t="s">
        <v>63</v>
      </c>
      <c r="E121" s="294" t="s">
        <v>63</v>
      </c>
      <c r="F121" s="294" t="s">
        <v>63</v>
      </c>
      <c r="G121" s="254">
        <v>953580</v>
      </c>
      <c r="H121" s="280">
        <v>42823</v>
      </c>
      <c r="I121" s="269">
        <v>1812663</v>
      </c>
      <c r="J121" s="289">
        <v>42836</v>
      </c>
      <c r="K121" s="254">
        <v>1657722</v>
      </c>
      <c r="L121" s="280">
        <v>42859</v>
      </c>
      <c r="M121" s="269">
        <v>1339767110</v>
      </c>
      <c r="N121" s="289">
        <v>42895</v>
      </c>
      <c r="O121" s="254">
        <v>1592778</v>
      </c>
      <c r="P121" s="280">
        <v>42943</v>
      </c>
      <c r="Q121" s="269">
        <v>1476380</v>
      </c>
      <c r="R121" s="289">
        <v>42964</v>
      </c>
      <c r="S121" s="254">
        <v>1422425</v>
      </c>
      <c r="T121" s="280">
        <v>42986</v>
      </c>
      <c r="U121" s="269">
        <v>1509946</v>
      </c>
      <c r="V121" s="289">
        <v>43033</v>
      </c>
      <c r="W121" s="254">
        <v>1517939</v>
      </c>
      <c r="X121" s="299">
        <v>43045</v>
      </c>
      <c r="Y121" s="269">
        <v>1463739</v>
      </c>
      <c r="Z121" s="289">
        <v>43077</v>
      </c>
    </row>
    <row r="122" spans="5:26" ht="15">
      <c r="E122" s="295"/>
      <c r="F122" s="296"/>
      <c r="N122" s="286"/>
      <c r="Q122" s="259"/>
      <c r="R122" s="281"/>
      <c r="U122" s="259"/>
      <c r="V122" s="281"/>
      <c r="Y122" s="259"/>
      <c r="Z122" s="281"/>
    </row>
    <row r="123" spans="1:26" ht="15.75">
      <c r="A123" s="246" t="s">
        <v>34</v>
      </c>
      <c r="B123" s="293" t="s">
        <v>44</v>
      </c>
      <c r="C123" s="254" t="s">
        <v>62</v>
      </c>
      <c r="D123" s="280" t="s">
        <v>63</v>
      </c>
      <c r="E123" s="294" t="s">
        <v>63</v>
      </c>
      <c r="F123" s="294" t="s">
        <v>63</v>
      </c>
      <c r="G123" s="254">
        <v>481952</v>
      </c>
      <c r="H123" s="280">
        <v>42825</v>
      </c>
      <c r="I123" s="269">
        <v>902772</v>
      </c>
      <c r="J123" s="289">
        <v>42828</v>
      </c>
      <c r="K123" s="254">
        <v>907459</v>
      </c>
      <c r="L123" s="280">
        <v>42856</v>
      </c>
      <c r="M123" s="269">
        <v>866596</v>
      </c>
      <c r="N123" s="289">
        <v>42913</v>
      </c>
      <c r="O123" s="254">
        <v>977290</v>
      </c>
      <c r="P123" s="280">
        <v>42936</v>
      </c>
      <c r="Q123" s="269">
        <v>1317122</v>
      </c>
      <c r="R123" s="289">
        <v>42958</v>
      </c>
      <c r="S123" s="254">
        <v>1083241</v>
      </c>
      <c r="T123" s="280">
        <v>42999</v>
      </c>
      <c r="U123" s="269">
        <v>925724</v>
      </c>
      <c r="V123" s="289">
        <v>43013</v>
      </c>
      <c r="W123" s="254">
        <v>959352</v>
      </c>
      <c r="X123" s="280">
        <v>43041</v>
      </c>
      <c r="Y123" s="269">
        <v>869406</v>
      </c>
      <c r="Z123" s="289">
        <v>43083</v>
      </c>
    </row>
    <row r="124" spans="1:26" ht="15.75">
      <c r="A124" s="246"/>
      <c r="B124" s="253" t="s">
        <v>45</v>
      </c>
      <c r="C124" s="254" t="s">
        <v>62</v>
      </c>
      <c r="D124" s="280" t="s">
        <v>63</v>
      </c>
      <c r="E124" s="294" t="s">
        <v>63</v>
      </c>
      <c r="F124" s="294" t="s">
        <v>63</v>
      </c>
      <c r="G124" s="254">
        <v>1268359</v>
      </c>
      <c r="H124" s="280">
        <v>42825</v>
      </c>
      <c r="I124" s="269">
        <v>2237293</v>
      </c>
      <c r="J124" s="289">
        <v>42828</v>
      </c>
      <c r="K124" s="275">
        <v>2151844</v>
      </c>
      <c r="L124" s="279">
        <v>42856</v>
      </c>
      <c r="M124" s="269">
        <v>2135657</v>
      </c>
      <c r="N124" s="289">
        <v>42898</v>
      </c>
      <c r="O124" s="275">
        <v>2407735</v>
      </c>
      <c r="P124" s="279">
        <v>42919</v>
      </c>
      <c r="Q124" s="269">
        <v>1986526</v>
      </c>
      <c r="R124" s="289">
        <v>42954</v>
      </c>
      <c r="S124" s="254">
        <v>2578510</v>
      </c>
      <c r="T124" s="280">
        <v>42989</v>
      </c>
      <c r="U124" s="269">
        <v>2338203</v>
      </c>
      <c r="V124" s="289">
        <v>43035</v>
      </c>
      <c r="W124" s="254">
        <v>2142550</v>
      </c>
      <c r="X124" s="280">
        <v>43066</v>
      </c>
      <c r="Y124" s="269">
        <v>2737360</v>
      </c>
      <c r="Z124" s="289">
        <v>43097</v>
      </c>
    </row>
    <row r="125" spans="1:26" ht="15.75">
      <c r="A125" s="246"/>
      <c r="B125" s="253" t="s">
        <v>46</v>
      </c>
      <c r="C125" s="254" t="s">
        <v>62</v>
      </c>
      <c r="D125" s="280" t="s">
        <v>63</v>
      </c>
      <c r="E125" s="294" t="s">
        <v>63</v>
      </c>
      <c r="F125" s="294" t="s">
        <v>63</v>
      </c>
      <c r="G125" s="254">
        <v>2644807</v>
      </c>
      <c r="H125" s="280">
        <v>42823</v>
      </c>
      <c r="I125" s="269">
        <v>3296361</v>
      </c>
      <c r="J125" s="289">
        <v>42828</v>
      </c>
      <c r="K125" s="275">
        <v>3307622</v>
      </c>
      <c r="L125" s="279">
        <v>42863</v>
      </c>
      <c r="M125" s="269">
        <v>4103905</v>
      </c>
      <c r="N125" s="289">
        <v>42891</v>
      </c>
      <c r="O125" s="275">
        <v>3519177</v>
      </c>
      <c r="P125" s="279">
        <v>42928</v>
      </c>
      <c r="Q125" s="269">
        <v>3762000</v>
      </c>
      <c r="R125" s="289">
        <v>42971</v>
      </c>
      <c r="S125" s="275">
        <v>4536100</v>
      </c>
      <c r="T125" s="279">
        <v>43003</v>
      </c>
      <c r="U125" s="269">
        <v>3666008</v>
      </c>
      <c r="V125" s="289">
        <v>43028</v>
      </c>
      <c r="W125" s="275">
        <v>3249509</v>
      </c>
      <c r="X125" s="280">
        <v>43045</v>
      </c>
      <c r="Y125" s="269">
        <v>3929000</v>
      </c>
      <c r="Z125" s="289">
        <v>43087</v>
      </c>
    </row>
    <row r="126" spans="1:26" ht="15.75">
      <c r="A126" s="246"/>
      <c r="B126" s="257" t="s">
        <v>5</v>
      </c>
      <c r="C126" s="254" t="s">
        <v>62</v>
      </c>
      <c r="D126" s="280" t="s">
        <v>63</v>
      </c>
      <c r="E126" s="294" t="s">
        <v>63</v>
      </c>
      <c r="F126" s="294" t="s">
        <v>63</v>
      </c>
      <c r="G126" s="254">
        <v>200999197</v>
      </c>
      <c r="H126" s="280">
        <v>42824</v>
      </c>
      <c r="I126" s="269">
        <v>783510691</v>
      </c>
      <c r="J126" s="289">
        <v>42836</v>
      </c>
      <c r="K126" s="254">
        <v>909331074</v>
      </c>
      <c r="L126" s="280">
        <v>42873</v>
      </c>
      <c r="M126" s="269">
        <v>1655775</v>
      </c>
      <c r="N126" s="289">
        <v>42895</v>
      </c>
      <c r="O126" s="254">
        <v>1065881396</v>
      </c>
      <c r="P126" s="280">
        <v>42943</v>
      </c>
      <c r="Q126" s="269">
        <v>1198339663</v>
      </c>
      <c r="R126" s="289">
        <v>42957</v>
      </c>
      <c r="S126" s="254">
        <v>1160745490</v>
      </c>
      <c r="T126" s="280">
        <v>42983</v>
      </c>
      <c r="U126" s="269">
        <v>1101403932</v>
      </c>
      <c r="V126" s="289">
        <v>43033</v>
      </c>
      <c r="W126" s="254">
        <v>1186522770</v>
      </c>
      <c r="X126" s="299">
        <v>43068</v>
      </c>
      <c r="Y126" s="269">
        <v>1219051251</v>
      </c>
      <c r="Z126" s="289">
        <v>43070</v>
      </c>
    </row>
    <row r="127" spans="5:26" ht="12.75">
      <c r="E127" s="295"/>
      <c r="F127" s="296"/>
      <c r="N127" s="286"/>
      <c r="Q127" s="276"/>
      <c r="R127" s="284"/>
      <c r="U127" s="276"/>
      <c r="V127" s="284"/>
      <c r="Y127" s="276"/>
      <c r="Z127" s="284"/>
    </row>
    <row r="128" spans="1:26" ht="15.75">
      <c r="A128" s="246" t="s">
        <v>35</v>
      </c>
      <c r="B128" s="293" t="s">
        <v>44</v>
      </c>
      <c r="C128" s="254" t="s">
        <v>62</v>
      </c>
      <c r="D128" s="280" t="s">
        <v>63</v>
      </c>
      <c r="E128" s="294" t="s">
        <v>63</v>
      </c>
      <c r="F128" s="294" t="s">
        <v>63</v>
      </c>
      <c r="G128" s="254">
        <v>354908</v>
      </c>
      <c r="H128" s="280">
        <v>42825</v>
      </c>
      <c r="I128" s="269">
        <v>667170</v>
      </c>
      <c r="J128" s="289">
        <v>42853</v>
      </c>
      <c r="K128" s="254">
        <v>685009</v>
      </c>
      <c r="L128" s="280">
        <v>42867</v>
      </c>
      <c r="M128" s="269">
        <v>660924</v>
      </c>
      <c r="N128" s="289">
        <v>42895</v>
      </c>
      <c r="O128" s="254">
        <v>636671</v>
      </c>
      <c r="P128" s="280">
        <v>42944</v>
      </c>
      <c r="Q128" s="269">
        <v>637555</v>
      </c>
      <c r="R128" s="289">
        <v>42958</v>
      </c>
      <c r="S128" s="254">
        <v>631600</v>
      </c>
      <c r="T128" s="280">
        <v>42979</v>
      </c>
      <c r="U128" s="269">
        <v>652072</v>
      </c>
      <c r="V128" s="289">
        <v>43035</v>
      </c>
      <c r="W128" s="254">
        <v>655202</v>
      </c>
      <c r="X128" s="280">
        <v>43049</v>
      </c>
      <c r="Y128" s="269">
        <v>651025</v>
      </c>
      <c r="Z128" s="289">
        <v>43077</v>
      </c>
    </row>
    <row r="129" spans="1:26" ht="15.75">
      <c r="A129" s="246"/>
      <c r="B129" s="253" t="s">
        <v>45</v>
      </c>
      <c r="C129" s="254" t="s">
        <v>62</v>
      </c>
      <c r="D129" s="280" t="s">
        <v>63</v>
      </c>
      <c r="E129" s="294" t="s">
        <v>63</v>
      </c>
      <c r="F129" s="294" t="s">
        <v>63</v>
      </c>
      <c r="G129" s="254">
        <v>1267333</v>
      </c>
      <c r="H129" s="280">
        <v>42825</v>
      </c>
      <c r="I129" s="269">
        <v>1356590</v>
      </c>
      <c r="J129" s="289">
        <v>42852</v>
      </c>
      <c r="K129" s="275">
        <v>1688590</v>
      </c>
      <c r="L129" s="279">
        <v>42870</v>
      </c>
      <c r="M129" s="269">
        <v>1261780</v>
      </c>
      <c r="N129" s="289">
        <v>42891</v>
      </c>
      <c r="O129" s="275">
        <v>2358908</v>
      </c>
      <c r="P129" s="279">
        <v>42919</v>
      </c>
      <c r="Q129" s="269">
        <v>1856191</v>
      </c>
      <c r="R129" s="289">
        <v>42970</v>
      </c>
      <c r="S129" s="254">
        <v>2495750</v>
      </c>
      <c r="T129" s="280">
        <v>42989</v>
      </c>
      <c r="U129" s="269">
        <v>1977987</v>
      </c>
      <c r="V129" s="289">
        <v>43028</v>
      </c>
      <c r="W129" s="254">
        <v>1324156</v>
      </c>
      <c r="X129" s="280">
        <v>43049</v>
      </c>
      <c r="Y129" s="269">
        <v>2198657</v>
      </c>
      <c r="Z129" s="289">
        <v>43087</v>
      </c>
    </row>
    <row r="130" spans="1:26" ht="15.75">
      <c r="A130" s="246"/>
      <c r="B130" s="253" t="s">
        <v>46</v>
      </c>
      <c r="C130" s="254" t="s">
        <v>62</v>
      </c>
      <c r="D130" s="280" t="s">
        <v>63</v>
      </c>
      <c r="E130" s="294" t="s">
        <v>63</v>
      </c>
      <c r="F130" s="294" t="s">
        <v>63</v>
      </c>
      <c r="G130" s="254">
        <v>2643592</v>
      </c>
      <c r="H130" s="280">
        <v>42823</v>
      </c>
      <c r="I130" s="269">
        <v>2055192</v>
      </c>
      <c r="J130" s="289">
        <v>42852</v>
      </c>
      <c r="K130" s="275">
        <v>4083255</v>
      </c>
      <c r="L130" s="279">
        <v>42870</v>
      </c>
      <c r="M130" s="269">
        <v>4245107</v>
      </c>
      <c r="N130" s="289">
        <v>42891</v>
      </c>
      <c r="O130" s="275">
        <v>4100098</v>
      </c>
      <c r="P130" s="279">
        <v>42940</v>
      </c>
      <c r="Q130" s="269">
        <v>4448146</v>
      </c>
      <c r="R130" s="289">
        <v>42971</v>
      </c>
      <c r="S130" s="275">
        <v>5170079</v>
      </c>
      <c r="T130" s="279">
        <v>42989</v>
      </c>
      <c r="U130" s="269">
        <v>3839564</v>
      </c>
      <c r="V130" s="289">
        <v>43028</v>
      </c>
      <c r="W130" s="275">
        <v>1935806</v>
      </c>
      <c r="X130" s="280">
        <v>43049</v>
      </c>
      <c r="Y130" s="269">
        <v>5125591</v>
      </c>
      <c r="Z130" s="289">
        <v>43087</v>
      </c>
    </row>
    <row r="131" spans="1:26" ht="15.75">
      <c r="A131" s="246"/>
      <c r="B131" s="257" t="s">
        <v>5</v>
      </c>
      <c r="C131" s="254" t="s">
        <v>62</v>
      </c>
      <c r="D131" s="280" t="s">
        <v>63</v>
      </c>
      <c r="E131" s="294" t="s">
        <v>63</v>
      </c>
      <c r="F131" s="294" t="s">
        <v>63</v>
      </c>
      <c r="G131" s="254">
        <v>828026</v>
      </c>
      <c r="H131" s="280">
        <v>42825</v>
      </c>
      <c r="I131" s="269">
        <v>1445718</v>
      </c>
      <c r="J131" s="289">
        <v>42832</v>
      </c>
      <c r="K131" s="254">
        <v>1424400</v>
      </c>
      <c r="L131" s="280">
        <v>42870</v>
      </c>
      <c r="M131" s="269">
        <v>1098023596</v>
      </c>
      <c r="N131" s="289">
        <v>42895</v>
      </c>
      <c r="O131" s="254">
        <v>1346787</v>
      </c>
      <c r="P131" s="280">
        <v>42930</v>
      </c>
      <c r="Q131" s="269">
        <v>1232015</v>
      </c>
      <c r="R131" s="289">
        <v>42958</v>
      </c>
      <c r="S131" s="254">
        <v>1203774</v>
      </c>
      <c r="T131" s="280">
        <v>43000</v>
      </c>
      <c r="U131" s="269">
        <v>1247313</v>
      </c>
      <c r="V131" s="289">
        <v>43034</v>
      </c>
      <c r="W131" s="254">
        <v>1306573</v>
      </c>
      <c r="X131" s="299">
        <v>43045</v>
      </c>
      <c r="Y131" s="269">
        <v>1235284</v>
      </c>
      <c r="Z131" s="289">
        <v>43076</v>
      </c>
    </row>
  </sheetData>
  <sheetProtection/>
  <mergeCells count="14">
    <mergeCell ref="I1:J1"/>
    <mergeCell ref="S1:T1"/>
    <mergeCell ref="Q1:R1"/>
    <mergeCell ref="A1:A2"/>
    <mergeCell ref="B1:B2"/>
    <mergeCell ref="C1:D1"/>
    <mergeCell ref="E1:F1"/>
    <mergeCell ref="G1:H1"/>
    <mergeCell ref="Y1:Z1"/>
    <mergeCell ref="O1:P1"/>
    <mergeCell ref="M1:N1"/>
    <mergeCell ref="K1:L1"/>
    <mergeCell ref="W1:X1"/>
    <mergeCell ref="U1:V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6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140625" defaultRowHeight="12.75"/>
  <cols>
    <col min="1" max="1" width="43.140625" style="0" bestFit="1" customWidth="1"/>
    <col min="2" max="2" width="22.57421875" style="0" bestFit="1" customWidth="1"/>
    <col min="3" max="3" width="13.57421875" style="0" bestFit="1" customWidth="1"/>
    <col min="4" max="4" width="11.421875" style="0" bestFit="1" customWidth="1"/>
    <col min="5" max="5" width="13.57421875" style="0" bestFit="1" customWidth="1"/>
    <col min="6" max="6" width="11.421875" style="0" bestFit="1" customWidth="1"/>
    <col min="7" max="7" width="13.57421875" style="0" bestFit="1" customWidth="1"/>
    <col min="8" max="8" width="11.421875" style="0" bestFit="1" customWidth="1"/>
    <col min="9" max="9" width="13.57421875" style="0" bestFit="1" customWidth="1"/>
    <col min="10" max="10" width="11.421875" style="0" bestFit="1" customWidth="1"/>
    <col min="11" max="11" width="13.57421875" style="0" bestFit="1" customWidth="1"/>
    <col min="12" max="12" width="11.421875" style="0" bestFit="1" customWidth="1"/>
    <col min="13" max="13" width="13.57421875" style="0" bestFit="1" customWidth="1"/>
    <col min="14" max="14" width="11.421875" style="0" bestFit="1" customWidth="1"/>
    <col min="15" max="15" width="13.57421875" style="0" bestFit="1" customWidth="1"/>
    <col min="16" max="16" width="11.421875" style="0" bestFit="1" customWidth="1"/>
    <col min="17" max="17" width="13.57421875" style="0" bestFit="1" customWidth="1"/>
    <col min="18" max="18" width="11.421875" style="0" bestFit="1" customWidth="1"/>
    <col min="19" max="19" width="13.57421875" style="0" bestFit="1" customWidth="1"/>
    <col min="20" max="20" width="11.421875" style="0" bestFit="1" customWidth="1"/>
    <col min="21" max="21" width="13.57421875" style="0" bestFit="1" customWidth="1"/>
    <col min="22" max="22" width="11.421875" style="0" bestFit="1" customWidth="1"/>
    <col min="23" max="23" width="13.57421875" style="0" bestFit="1" customWidth="1"/>
    <col min="24" max="24" width="11.421875" style="0" bestFit="1" customWidth="1"/>
    <col min="25" max="25" width="13.57421875" style="0" bestFit="1" customWidth="1"/>
    <col min="26" max="26" width="11.421875" style="0" bestFit="1" customWidth="1"/>
  </cols>
  <sheetData>
    <row r="1" spans="1:26" ht="15.75" thickBot="1">
      <c r="A1" s="444" t="s">
        <v>40</v>
      </c>
      <c r="B1" s="444" t="s">
        <v>41</v>
      </c>
      <c r="C1" s="434">
        <v>42370</v>
      </c>
      <c r="D1" s="427"/>
      <c r="E1" s="428">
        <v>42401</v>
      </c>
      <c r="F1" s="429"/>
      <c r="G1" s="434">
        <v>42430</v>
      </c>
      <c r="H1" s="427"/>
      <c r="I1" s="428">
        <v>42461</v>
      </c>
      <c r="J1" s="429"/>
      <c r="K1" s="434">
        <v>42491</v>
      </c>
      <c r="L1" s="427"/>
      <c r="M1" s="428">
        <v>42522</v>
      </c>
      <c r="N1" s="429"/>
      <c r="O1" s="434">
        <v>42552</v>
      </c>
      <c r="P1" s="427"/>
      <c r="Q1" s="428">
        <v>42583</v>
      </c>
      <c r="R1" s="429"/>
      <c r="S1" s="434">
        <v>42614</v>
      </c>
      <c r="T1" s="427"/>
      <c r="U1" s="428">
        <v>42644</v>
      </c>
      <c r="V1" s="429"/>
      <c r="W1" s="434">
        <v>42675</v>
      </c>
      <c r="X1" s="427"/>
      <c r="Y1" s="428">
        <v>42705</v>
      </c>
      <c r="Z1" s="429"/>
    </row>
    <row r="2" spans="1:26" ht="15">
      <c r="A2" s="445"/>
      <c r="B2" s="446"/>
      <c r="C2" s="248" t="s">
        <v>42</v>
      </c>
      <c r="D2" s="249" t="s">
        <v>43</v>
      </c>
      <c r="E2" s="267" t="s">
        <v>42</v>
      </c>
      <c r="F2" s="268" t="s">
        <v>43</v>
      </c>
      <c r="G2" s="248" t="s">
        <v>42</v>
      </c>
      <c r="H2" s="249" t="s">
        <v>43</v>
      </c>
      <c r="I2" s="267" t="s">
        <v>42</v>
      </c>
      <c r="J2" s="268" t="s">
        <v>43</v>
      </c>
      <c r="K2" s="248" t="s">
        <v>42</v>
      </c>
      <c r="L2" s="249" t="s">
        <v>43</v>
      </c>
      <c r="M2" s="267" t="s">
        <v>42</v>
      </c>
      <c r="N2" s="268" t="s">
        <v>43</v>
      </c>
      <c r="O2" s="248" t="s">
        <v>42</v>
      </c>
      <c r="P2" s="249" t="s">
        <v>43</v>
      </c>
      <c r="Q2" s="267" t="s">
        <v>42</v>
      </c>
      <c r="R2" s="268" t="s">
        <v>43</v>
      </c>
      <c r="S2" s="248" t="s">
        <v>42</v>
      </c>
      <c r="T2" s="249" t="s">
        <v>43</v>
      </c>
      <c r="U2" s="267" t="s">
        <v>42</v>
      </c>
      <c r="V2" s="268" t="s">
        <v>43</v>
      </c>
      <c r="W2" s="248" t="s">
        <v>42</v>
      </c>
      <c r="X2" s="249" t="s">
        <v>43</v>
      </c>
      <c r="Y2" s="267" t="s">
        <v>42</v>
      </c>
      <c r="Z2" s="268" t="s">
        <v>43</v>
      </c>
    </row>
    <row r="3" spans="1:26" ht="15.75">
      <c r="A3" s="246" t="s">
        <v>6</v>
      </c>
      <c r="B3" s="253" t="s">
        <v>44</v>
      </c>
      <c r="C3" s="254">
        <v>613400</v>
      </c>
      <c r="D3" s="255">
        <v>42395</v>
      </c>
      <c r="E3" s="269">
        <v>960225</v>
      </c>
      <c r="F3" s="270">
        <v>42422</v>
      </c>
      <c r="G3" s="254">
        <v>959143</v>
      </c>
      <c r="H3" s="255">
        <v>42443</v>
      </c>
      <c r="I3" s="269">
        <v>931365</v>
      </c>
      <c r="J3" s="270">
        <v>42484</v>
      </c>
      <c r="K3" s="254">
        <v>971369</v>
      </c>
      <c r="L3" s="255">
        <v>42514</v>
      </c>
      <c r="M3" s="269">
        <v>958257</v>
      </c>
      <c r="N3" s="270">
        <v>42542</v>
      </c>
      <c r="O3" s="254">
        <v>1004668</v>
      </c>
      <c r="P3" s="255">
        <v>42562</v>
      </c>
      <c r="Q3" s="269">
        <v>988310</v>
      </c>
      <c r="R3" s="270">
        <v>42599</v>
      </c>
      <c r="S3" s="254">
        <v>990748</v>
      </c>
      <c r="T3" s="255">
        <v>42640</v>
      </c>
      <c r="U3" s="269">
        <v>991382</v>
      </c>
      <c r="V3" s="270">
        <v>42646</v>
      </c>
      <c r="W3" s="254">
        <v>991157</v>
      </c>
      <c r="X3" s="255">
        <v>42703</v>
      </c>
      <c r="Y3" s="269">
        <v>981734</v>
      </c>
      <c r="Z3" s="270">
        <v>42706</v>
      </c>
    </row>
    <row r="4" spans="1:26" ht="15.75">
      <c r="A4" s="246"/>
      <c r="B4" s="253" t="s">
        <v>45</v>
      </c>
      <c r="C4" s="254">
        <v>926399</v>
      </c>
      <c r="D4" s="255">
        <v>42374</v>
      </c>
      <c r="E4" s="269">
        <v>1223474</v>
      </c>
      <c r="F4" s="270">
        <v>42422</v>
      </c>
      <c r="G4" s="254">
        <v>1233713</v>
      </c>
      <c r="H4" s="255">
        <v>42443</v>
      </c>
      <c r="I4" s="269">
        <v>1251200</v>
      </c>
      <c r="J4" s="270">
        <v>42464</v>
      </c>
      <c r="K4" s="254">
        <v>1336201</v>
      </c>
      <c r="L4" s="255">
        <v>42521</v>
      </c>
      <c r="M4" s="269">
        <v>1331329</v>
      </c>
      <c r="N4" s="270">
        <v>42551</v>
      </c>
      <c r="O4" s="254">
        <v>1341057</v>
      </c>
      <c r="P4" s="255">
        <v>42578</v>
      </c>
      <c r="Q4" s="269">
        <v>1298580</v>
      </c>
      <c r="R4" s="270">
        <v>42592</v>
      </c>
      <c r="S4" s="254">
        <v>1282644</v>
      </c>
      <c r="T4" s="255">
        <v>42640</v>
      </c>
      <c r="U4" s="269">
        <v>1340030</v>
      </c>
      <c r="V4" s="270">
        <v>42661</v>
      </c>
      <c r="W4" s="254">
        <v>1328550</v>
      </c>
      <c r="X4" s="255">
        <v>42677</v>
      </c>
      <c r="Y4" s="269">
        <v>1378615</v>
      </c>
      <c r="Z4" s="270">
        <v>42711</v>
      </c>
    </row>
    <row r="5" spans="1:26" ht="15.75">
      <c r="A5" s="246"/>
      <c r="B5" s="253" t="s">
        <v>46</v>
      </c>
      <c r="C5" s="254">
        <v>1290028</v>
      </c>
      <c r="D5" s="255">
        <v>42389</v>
      </c>
      <c r="E5" s="269">
        <v>1524668</v>
      </c>
      <c r="F5" s="270">
        <v>42422</v>
      </c>
      <c r="G5" s="254">
        <v>1571429</v>
      </c>
      <c r="H5" s="255">
        <v>42443</v>
      </c>
      <c r="I5" s="269">
        <v>1783678</v>
      </c>
      <c r="J5" s="270">
        <v>42485</v>
      </c>
      <c r="K5" s="254">
        <v>1747317</v>
      </c>
      <c r="L5" s="255">
        <v>42499</v>
      </c>
      <c r="M5" s="269">
        <v>1718628</v>
      </c>
      <c r="N5" s="270">
        <v>42541</v>
      </c>
      <c r="O5" s="254">
        <v>1713265</v>
      </c>
      <c r="P5" s="255">
        <v>42562</v>
      </c>
      <c r="Q5" s="269">
        <v>1750000</v>
      </c>
      <c r="R5" s="270">
        <v>42605</v>
      </c>
      <c r="S5" s="254">
        <v>1750000</v>
      </c>
      <c r="T5" s="255">
        <v>42643</v>
      </c>
      <c r="U5" s="269">
        <v>1753000</v>
      </c>
      <c r="V5" s="270">
        <v>42650</v>
      </c>
      <c r="W5" s="254">
        <v>1772000</v>
      </c>
      <c r="X5" s="255">
        <v>42676</v>
      </c>
      <c r="Y5" s="269">
        <v>1749000</v>
      </c>
      <c r="Z5" s="270">
        <v>42732</v>
      </c>
    </row>
    <row r="6" spans="1:26" ht="15.75">
      <c r="A6" s="246"/>
      <c r="B6" s="257" t="s">
        <v>5</v>
      </c>
      <c r="C6" s="254">
        <v>646010158</v>
      </c>
      <c r="D6" s="255">
        <v>42389</v>
      </c>
      <c r="E6" s="269">
        <v>595174848</v>
      </c>
      <c r="F6" s="270">
        <v>42411</v>
      </c>
      <c r="G6" s="254">
        <v>468250916</v>
      </c>
      <c r="H6" s="255">
        <v>42439</v>
      </c>
      <c r="I6" s="269">
        <v>401848457</v>
      </c>
      <c r="J6" s="270">
        <v>42489</v>
      </c>
      <c r="K6" s="254">
        <v>431092308</v>
      </c>
      <c r="L6" s="255">
        <v>42508</v>
      </c>
      <c r="M6" s="269">
        <v>525843394</v>
      </c>
      <c r="N6" s="270">
        <v>42545</v>
      </c>
      <c r="O6" s="254">
        <v>362341878</v>
      </c>
      <c r="P6" s="255">
        <v>42557</v>
      </c>
      <c r="Q6" s="269">
        <v>373865134</v>
      </c>
      <c r="R6" s="270">
        <v>42608</v>
      </c>
      <c r="S6" s="254">
        <v>475120338</v>
      </c>
      <c r="T6" s="255">
        <v>42626</v>
      </c>
      <c r="U6" s="269">
        <v>378080371</v>
      </c>
      <c r="V6" s="270">
        <v>42647</v>
      </c>
      <c r="W6" s="254">
        <v>523754879</v>
      </c>
      <c r="X6" s="255">
        <v>42684</v>
      </c>
      <c r="Y6" s="269">
        <v>360573501</v>
      </c>
      <c r="Z6" s="270">
        <v>42718</v>
      </c>
    </row>
    <row r="7" spans="1:26" ht="15.75">
      <c r="A7" s="246"/>
      <c r="B7" s="258"/>
      <c r="C7" s="259"/>
      <c r="D7" s="260"/>
      <c r="E7" s="272"/>
      <c r="F7" s="273"/>
      <c r="G7" s="259"/>
      <c r="H7" s="260"/>
      <c r="I7" s="272"/>
      <c r="J7" s="273"/>
      <c r="K7" s="259"/>
      <c r="L7" s="260"/>
      <c r="M7" s="272"/>
      <c r="N7" s="273"/>
      <c r="O7" s="259"/>
      <c r="P7" s="260"/>
      <c r="Q7" s="272"/>
      <c r="R7" s="273"/>
      <c r="S7" s="259"/>
      <c r="T7" s="260"/>
      <c r="U7" s="272"/>
      <c r="V7" s="273"/>
      <c r="W7" s="259"/>
      <c r="X7" s="260"/>
      <c r="Y7" s="272"/>
      <c r="Z7" s="273"/>
    </row>
    <row r="8" spans="1:26" ht="15.75">
      <c r="A8" s="246" t="s">
        <v>8</v>
      </c>
      <c r="B8" s="253" t="s">
        <v>44</v>
      </c>
      <c r="C8" s="254">
        <v>67355</v>
      </c>
      <c r="D8" s="255">
        <v>42390</v>
      </c>
      <c r="E8" s="269">
        <v>67555</v>
      </c>
      <c r="F8" s="270">
        <v>42404</v>
      </c>
      <c r="G8" s="254">
        <v>67576</v>
      </c>
      <c r="H8" s="255">
        <v>42433</v>
      </c>
      <c r="I8" s="269">
        <v>67862</v>
      </c>
      <c r="J8" s="270">
        <v>42486</v>
      </c>
      <c r="K8" s="254">
        <v>67916</v>
      </c>
      <c r="L8" s="255">
        <v>42499</v>
      </c>
      <c r="M8" s="269">
        <v>68080</v>
      </c>
      <c r="N8" s="270">
        <v>42543</v>
      </c>
      <c r="O8" s="254">
        <v>68115</v>
      </c>
      <c r="P8" s="255">
        <v>42569</v>
      </c>
      <c r="Q8" s="269">
        <v>68268</v>
      </c>
      <c r="R8" s="270">
        <v>42592</v>
      </c>
      <c r="S8" s="254">
        <v>74867</v>
      </c>
      <c r="T8" s="255">
        <v>42643</v>
      </c>
      <c r="U8" s="269">
        <v>74948</v>
      </c>
      <c r="V8" s="270">
        <v>42656</v>
      </c>
      <c r="W8" s="254">
        <v>74940</v>
      </c>
      <c r="X8" s="255">
        <v>42684</v>
      </c>
      <c r="Y8" s="269">
        <v>74904</v>
      </c>
      <c r="Z8" s="270">
        <v>42720</v>
      </c>
    </row>
    <row r="9" spans="1:26" ht="15.75">
      <c r="A9" s="246"/>
      <c r="B9" s="253" t="s">
        <v>45</v>
      </c>
      <c r="C9" s="254">
        <v>79190</v>
      </c>
      <c r="D9" s="255">
        <v>42391</v>
      </c>
      <c r="E9" s="269">
        <v>78303</v>
      </c>
      <c r="F9" s="270">
        <v>42409</v>
      </c>
      <c r="G9" s="254">
        <v>78470</v>
      </c>
      <c r="H9" s="255">
        <v>42447</v>
      </c>
      <c r="I9" s="269">
        <v>80380</v>
      </c>
      <c r="J9" s="270">
        <v>42461</v>
      </c>
      <c r="K9" s="254">
        <v>80587</v>
      </c>
      <c r="L9" s="255">
        <v>42515</v>
      </c>
      <c r="M9" s="269">
        <v>84492</v>
      </c>
      <c r="N9" s="270">
        <v>42543</v>
      </c>
      <c r="O9" s="254">
        <v>82397</v>
      </c>
      <c r="P9" s="255">
        <v>42566</v>
      </c>
      <c r="Q9" s="269">
        <v>81510</v>
      </c>
      <c r="R9" s="270">
        <v>42592</v>
      </c>
      <c r="S9" s="254">
        <v>130418</v>
      </c>
      <c r="T9" s="255">
        <v>42642</v>
      </c>
      <c r="U9" s="269">
        <v>130240</v>
      </c>
      <c r="V9" s="270">
        <v>42654</v>
      </c>
      <c r="W9" s="254">
        <v>129271</v>
      </c>
      <c r="X9" s="255">
        <v>42675</v>
      </c>
      <c r="Y9" s="269">
        <v>126590</v>
      </c>
      <c r="Z9" s="270">
        <v>42732</v>
      </c>
    </row>
    <row r="10" spans="1:26" ht="15.75">
      <c r="A10" s="246"/>
      <c r="B10" s="253" t="s">
        <v>46</v>
      </c>
      <c r="C10" s="254">
        <v>1673000</v>
      </c>
      <c r="D10" s="255">
        <v>42375</v>
      </c>
      <c r="E10" s="269">
        <v>1319000</v>
      </c>
      <c r="F10" s="270">
        <v>42422</v>
      </c>
      <c r="G10" s="254">
        <v>1325000</v>
      </c>
      <c r="H10" s="255">
        <v>42432</v>
      </c>
      <c r="I10" s="269">
        <v>1488000</v>
      </c>
      <c r="J10" s="270">
        <v>42482</v>
      </c>
      <c r="K10" s="254">
        <v>1503000</v>
      </c>
      <c r="L10" s="255">
        <v>42515</v>
      </c>
      <c r="M10" s="269">
        <v>1863000</v>
      </c>
      <c r="N10" s="270">
        <v>42543</v>
      </c>
      <c r="O10" s="254">
        <v>1853373</v>
      </c>
      <c r="P10" s="255">
        <v>42577</v>
      </c>
      <c r="Q10" s="269">
        <v>1805000</v>
      </c>
      <c r="R10" s="270">
        <v>42608</v>
      </c>
      <c r="S10" s="254">
        <v>2414000</v>
      </c>
      <c r="T10" s="255">
        <v>42620</v>
      </c>
      <c r="U10" s="269">
        <v>2207000</v>
      </c>
      <c r="V10" s="270">
        <v>42650</v>
      </c>
      <c r="W10" s="254">
        <v>1991001</v>
      </c>
      <c r="X10" s="255">
        <v>42697</v>
      </c>
      <c r="Y10" s="269">
        <v>2049000</v>
      </c>
      <c r="Z10" s="270">
        <v>42723</v>
      </c>
    </row>
    <row r="11" spans="1:26" ht="15.75">
      <c r="A11" s="246"/>
      <c r="B11" s="257" t="s">
        <v>5</v>
      </c>
      <c r="C11" s="254">
        <v>503777632</v>
      </c>
      <c r="D11" s="255">
        <v>42389</v>
      </c>
      <c r="E11" s="269">
        <v>473886285</v>
      </c>
      <c r="F11" s="270">
        <v>42411</v>
      </c>
      <c r="G11" s="254">
        <v>380233273</v>
      </c>
      <c r="H11" s="255">
        <v>42439</v>
      </c>
      <c r="I11" s="269">
        <v>316185229</v>
      </c>
      <c r="J11" s="270">
        <v>42489</v>
      </c>
      <c r="K11" s="254">
        <v>326336172</v>
      </c>
      <c r="L11" s="255">
        <v>42508</v>
      </c>
      <c r="M11" s="269">
        <v>398381236</v>
      </c>
      <c r="N11" s="270">
        <v>42545</v>
      </c>
      <c r="O11" s="254">
        <v>281991019</v>
      </c>
      <c r="P11" s="255">
        <v>42557</v>
      </c>
      <c r="Q11" s="269">
        <v>279500146</v>
      </c>
      <c r="R11" s="270">
        <v>42608</v>
      </c>
      <c r="S11" s="254">
        <v>352203151</v>
      </c>
      <c r="T11" s="255">
        <v>42626</v>
      </c>
      <c r="U11" s="269">
        <v>285271530</v>
      </c>
      <c r="V11" s="270">
        <v>42647</v>
      </c>
      <c r="W11" s="254">
        <v>383801824</v>
      </c>
      <c r="X11" s="255">
        <v>42684</v>
      </c>
      <c r="Y11" s="269">
        <v>285306573</v>
      </c>
      <c r="Z11" s="270">
        <v>42718</v>
      </c>
    </row>
    <row r="12" spans="1:26" ht="15.75">
      <c r="A12" s="246"/>
      <c r="B12" s="261"/>
      <c r="C12" s="259"/>
      <c r="D12" s="260"/>
      <c r="E12" s="272"/>
      <c r="F12" s="273"/>
      <c r="G12" s="259"/>
      <c r="H12" s="260"/>
      <c r="I12" s="272"/>
      <c r="J12" s="273"/>
      <c r="K12" s="259"/>
      <c r="L12" s="260"/>
      <c r="M12" s="272"/>
      <c r="N12" s="273"/>
      <c r="O12" s="259"/>
      <c r="P12" s="260"/>
      <c r="Q12" s="272"/>
      <c r="R12" s="273"/>
      <c r="S12" s="259"/>
      <c r="T12" s="260"/>
      <c r="U12" s="272"/>
      <c r="V12" s="273"/>
      <c r="W12" s="259"/>
      <c r="X12" s="260"/>
      <c r="Y12" s="272"/>
      <c r="Z12" s="273"/>
    </row>
    <row r="13" spans="1:26" ht="15.75">
      <c r="A13" s="246" t="s">
        <v>9</v>
      </c>
      <c r="B13" s="253" t="s">
        <v>44</v>
      </c>
      <c r="C13" s="254">
        <v>55145</v>
      </c>
      <c r="D13" s="255">
        <v>42391</v>
      </c>
      <c r="E13" s="269">
        <v>54614</v>
      </c>
      <c r="F13" s="270">
        <v>42404</v>
      </c>
      <c r="G13" s="254">
        <v>54680</v>
      </c>
      <c r="H13" s="255">
        <v>42443</v>
      </c>
      <c r="I13" s="269">
        <v>54670</v>
      </c>
      <c r="J13" s="270">
        <v>42471</v>
      </c>
      <c r="K13" s="254">
        <v>54477</v>
      </c>
      <c r="L13" s="255">
        <v>42492</v>
      </c>
      <c r="M13" s="269">
        <v>54553</v>
      </c>
      <c r="N13" s="270">
        <v>42538</v>
      </c>
      <c r="O13" s="254">
        <v>54764</v>
      </c>
      <c r="P13" s="255">
        <v>42565</v>
      </c>
      <c r="Q13" s="269">
        <v>54971</v>
      </c>
      <c r="R13" s="270">
        <v>42604</v>
      </c>
      <c r="S13" s="254">
        <v>54866</v>
      </c>
      <c r="T13" s="255">
        <v>42634</v>
      </c>
      <c r="U13" s="269">
        <v>56928</v>
      </c>
      <c r="V13" s="270">
        <v>42646</v>
      </c>
      <c r="W13" s="254">
        <v>55499</v>
      </c>
      <c r="X13" s="255">
        <v>42695</v>
      </c>
      <c r="Y13" s="269">
        <v>54743</v>
      </c>
      <c r="Z13" s="270">
        <v>42727</v>
      </c>
    </row>
    <row r="14" spans="1:26" ht="15.75">
      <c r="A14" s="246"/>
      <c r="B14" s="253" t="s">
        <v>45</v>
      </c>
      <c r="C14" s="254">
        <v>64220</v>
      </c>
      <c r="D14" s="255">
        <v>42391</v>
      </c>
      <c r="E14" s="269">
        <v>61081</v>
      </c>
      <c r="F14" s="270">
        <v>42408</v>
      </c>
      <c r="G14" s="254">
        <v>61889</v>
      </c>
      <c r="H14" s="255">
        <v>42433</v>
      </c>
      <c r="I14" s="269">
        <v>65199</v>
      </c>
      <c r="J14" s="270">
        <v>42461</v>
      </c>
      <c r="K14" s="254">
        <v>61490</v>
      </c>
      <c r="L14" s="255">
        <v>42501</v>
      </c>
      <c r="M14" s="269">
        <v>60153</v>
      </c>
      <c r="N14" s="270">
        <v>42534</v>
      </c>
      <c r="O14" s="254">
        <v>63529</v>
      </c>
      <c r="P14" s="255">
        <v>42570</v>
      </c>
      <c r="Q14" s="269">
        <v>65593</v>
      </c>
      <c r="R14" s="270">
        <v>42604</v>
      </c>
      <c r="S14" s="254">
        <v>64130</v>
      </c>
      <c r="T14" s="255">
        <v>42643</v>
      </c>
      <c r="U14" s="269">
        <v>69669</v>
      </c>
      <c r="V14" s="270">
        <v>42646</v>
      </c>
      <c r="W14" s="254">
        <v>68317</v>
      </c>
      <c r="X14" s="255">
        <v>42695</v>
      </c>
      <c r="Y14" s="269">
        <v>64978</v>
      </c>
      <c r="Z14" s="270">
        <v>42717</v>
      </c>
    </row>
    <row r="15" spans="1:26" ht="15.75">
      <c r="A15" s="246"/>
      <c r="B15" s="253" t="s">
        <v>46</v>
      </c>
      <c r="C15" s="254">
        <v>1175000</v>
      </c>
      <c r="D15" s="255">
        <v>42391</v>
      </c>
      <c r="E15" s="269">
        <v>791000</v>
      </c>
      <c r="F15" s="270">
        <v>42404</v>
      </c>
      <c r="G15" s="254">
        <v>824000</v>
      </c>
      <c r="H15" s="255">
        <v>42433</v>
      </c>
      <c r="I15" s="269">
        <v>1163000</v>
      </c>
      <c r="J15" s="270">
        <v>42461</v>
      </c>
      <c r="K15" s="254">
        <v>947000</v>
      </c>
      <c r="L15" s="255">
        <v>42514</v>
      </c>
      <c r="M15" s="269">
        <v>699000</v>
      </c>
      <c r="N15" s="270">
        <v>42530</v>
      </c>
      <c r="O15" s="254">
        <v>989000</v>
      </c>
      <c r="P15" s="255">
        <v>42570</v>
      </c>
      <c r="Q15" s="269">
        <v>794000</v>
      </c>
      <c r="R15" s="270">
        <v>42607</v>
      </c>
      <c r="S15" s="254">
        <v>1067000</v>
      </c>
      <c r="T15" s="255">
        <v>42643</v>
      </c>
      <c r="U15" s="269">
        <v>953000</v>
      </c>
      <c r="V15" s="270">
        <v>42655</v>
      </c>
      <c r="W15" s="254">
        <v>1106000</v>
      </c>
      <c r="X15" s="255">
        <v>42682</v>
      </c>
      <c r="Y15" s="269">
        <v>1142000</v>
      </c>
      <c r="Z15" s="270">
        <v>42717</v>
      </c>
    </row>
    <row r="16" spans="1:26" ht="15.75">
      <c r="A16" s="246"/>
      <c r="B16" s="257" t="s">
        <v>5</v>
      </c>
      <c r="C16" s="254">
        <v>194793771</v>
      </c>
      <c r="D16" s="255">
        <v>42389</v>
      </c>
      <c r="E16" s="269">
        <v>177348722</v>
      </c>
      <c r="F16" s="270">
        <v>42411</v>
      </c>
      <c r="G16" s="254">
        <v>146300749</v>
      </c>
      <c r="H16" s="255">
        <v>42439</v>
      </c>
      <c r="I16" s="269">
        <v>127880204</v>
      </c>
      <c r="J16" s="270">
        <v>42489</v>
      </c>
      <c r="K16" s="254">
        <v>134256649</v>
      </c>
      <c r="L16" s="255">
        <v>42508</v>
      </c>
      <c r="M16" s="269">
        <v>158561651</v>
      </c>
      <c r="N16" s="270">
        <v>42545</v>
      </c>
      <c r="O16" s="254">
        <v>114817580</v>
      </c>
      <c r="P16" s="255">
        <v>42557</v>
      </c>
      <c r="Q16" s="269">
        <v>113980660</v>
      </c>
      <c r="R16" s="270">
        <v>42608</v>
      </c>
      <c r="S16" s="254">
        <v>145599745</v>
      </c>
      <c r="T16" s="255">
        <v>42626</v>
      </c>
      <c r="U16" s="269">
        <v>118646311</v>
      </c>
      <c r="V16" s="270">
        <v>42647</v>
      </c>
      <c r="W16" s="254">
        <v>166734220</v>
      </c>
      <c r="X16" s="255">
        <v>42684</v>
      </c>
      <c r="Y16" s="269">
        <v>124758169</v>
      </c>
      <c r="Z16" s="270">
        <v>42718</v>
      </c>
    </row>
    <row r="17" spans="1:26" ht="15.75">
      <c r="A17" s="246"/>
      <c r="B17" s="261"/>
      <c r="C17" s="259"/>
      <c r="D17" s="260"/>
      <c r="E17" s="272"/>
      <c r="F17" s="273"/>
      <c r="G17" s="259"/>
      <c r="H17" s="260"/>
      <c r="I17" s="272"/>
      <c r="J17" s="273"/>
      <c r="K17" s="259"/>
      <c r="L17" s="260"/>
      <c r="M17" s="272"/>
      <c r="N17" s="273"/>
      <c r="O17" s="259"/>
      <c r="P17" s="260"/>
      <c r="Q17" s="272"/>
      <c r="R17" s="273"/>
      <c r="S17" s="259"/>
      <c r="T17" s="260"/>
      <c r="U17" s="272"/>
      <c r="V17" s="273"/>
      <c r="W17" s="259"/>
      <c r="X17" s="260"/>
      <c r="Y17" s="272"/>
      <c r="Z17" s="273"/>
    </row>
    <row r="18" spans="1:26" ht="15.75">
      <c r="A18" s="246" t="s">
        <v>47</v>
      </c>
      <c r="B18" s="253" t="s">
        <v>44</v>
      </c>
      <c r="C18" s="262">
        <v>100076</v>
      </c>
      <c r="D18" s="255">
        <v>42398</v>
      </c>
      <c r="E18" s="271">
        <v>103844</v>
      </c>
      <c r="F18" s="270">
        <v>42405</v>
      </c>
      <c r="G18" s="262">
        <v>118386</v>
      </c>
      <c r="H18" s="255">
        <v>42447</v>
      </c>
      <c r="I18" s="271">
        <v>59199</v>
      </c>
      <c r="J18" s="270">
        <v>42489</v>
      </c>
      <c r="K18" s="262">
        <v>60566</v>
      </c>
      <c r="L18" s="255">
        <v>42492</v>
      </c>
      <c r="M18" s="271">
        <v>167836</v>
      </c>
      <c r="N18" s="270">
        <v>42545</v>
      </c>
      <c r="O18" s="262">
        <v>56710</v>
      </c>
      <c r="P18" s="255">
        <v>42556</v>
      </c>
      <c r="Q18" s="271">
        <v>57642</v>
      </c>
      <c r="R18" s="270">
        <v>42583</v>
      </c>
      <c r="S18" s="262">
        <v>93214</v>
      </c>
      <c r="T18" s="255">
        <v>42643</v>
      </c>
      <c r="U18" s="269">
        <v>79928</v>
      </c>
      <c r="V18" s="270">
        <v>42674</v>
      </c>
      <c r="W18" s="262">
        <v>77628</v>
      </c>
      <c r="X18" s="255">
        <v>42683</v>
      </c>
      <c r="Y18" s="269">
        <v>151273</v>
      </c>
      <c r="Z18" s="270">
        <v>42720</v>
      </c>
    </row>
    <row r="19" spans="1:26" ht="15.75">
      <c r="A19" s="246"/>
      <c r="B19" s="253" t="s">
        <v>45</v>
      </c>
      <c r="C19" s="254">
        <v>243570</v>
      </c>
      <c r="D19" s="255">
        <v>42394</v>
      </c>
      <c r="E19" s="269">
        <v>279187</v>
      </c>
      <c r="F19" s="270">
        <v>42422</v>
      </c>
      <c r="G19" s="254">
        <v>428330</v>
      </c>
      <c r="H19" s="255">
        <v>42447</v>
      </c>
      <c r="I19" s="269">
        <v>286024</v>
      </c>
      <c r="J19" s="270">
        <v>42464</v>
      </c>
      <c r="K19" s="254">
        <v>361629</v>
      </c>
      <c r="L19" s="255">
        <v>42509</v>
      </c>
      <c r="M19" s="269">
        <v>393089</v>
      </c>
      <c r="N19" s="270">
        <v>42545</v>
      </c>
      <c r="O19" s="254">
        <v>342170</v>
      </c>
      <c r="P19" s="255">
        <v>42579</v>
      </c>
      <c r="Q19" s="269">
        <v>341890</v>
      </c>
      <c r="R19" s="270">
        <v>42599</v>
      </c>
      <c r="S19" s="254">
        <v>407070</v>
      </c>
      <c r="T19" s="255">
        <v>42643</v>
      </c>
      <c r="U19" s="269">
        <v>399171</v>
      </c>
      <c r="V19" s="270">
        <v>42674</v>
      </c>
      <c r="W19" s="254">
        <v>410420</v>
      </c>
      <c r="X19" s="255">
        <v>42676</v>
      </c>
      <c r="Y19" s="269">
        <v>418350</v>
      </c>
      <c r="Z19" s="270">
        <v>42734</v>
      </c>
    </row>
    <row r="20" spans="1:26" ht="15.75">
      <c r="A20" s="246"/>
      <c r="B20" s="253" t="s">
        <v>46</v>
      </c>
      <c r="C20" s="254">
        <v>1633000</v>
      </c>
      <c r="D20" s="255">
        <v>42380</v>
      </c>
      <c r="E20" s="269">
        <v>2296117</v>
      </c>
      <c r="F20" s="270">
        <v>42426</v>
      </c>
      <c r="G20" s="254">
        <v>2220658</v>
      </c>
      <c r="H20" s="255">
        <v>42447</v>
      </c>
      <c r="I20" s="269">
        <v>1945000</v>
      </c>
      <c r="J20" s="270">
        <v>42473</v>
      </c>
      <c r="K20" s="254">
        <v>2136008</v>
      </c>
      <c r="L20" s="255">
        <v>42509</v>
      </c>
      <c r="M20" s="269">
        <v>2235054</v>
      </c>
      <c r="N20" s="270">
        <v>42545</v>
      </c>
      <c r="O20" s="254">
        <v>2092921</v>
      </c>
      <c r="P20" s="255">
        <v>42558</v>
      </c>
      <c r="Q20" s="269">
        <v>2106700</v>
      </c>
      <c r="R20" s="270">
        <v>42599</v>
      </c>
      <c r="S20" s="254">
        <v>2183000</v>
      </c>
      <c r="T20" s="255">
        <v>42642</v>
      </c>
      <c r="U20" s="269">
        <v>2221554</v>
      </c>
      <c r="V20" s="270">
        <v>42647</v>
      </c>
      <c r="W20" s="254">
        <v>2183000</v>
      </c>
      <c r="X20" s="255">
        <v>42703</v>
      </c>
      <c r="Y20" s="269">
        <v>2169209</v>
      </c>
      <c r="Z20" s="270">
        <v>42726</v>
      </c>
    </row>
    <row r="21" spans="1:26" ht="15.75">
      <c r="A21" s="247"/>
      <c r="B21" s="257" t="s">
        <v>5</v>
      </c>
      <c r="C21" s="254">
        <v>23869396</v>
      </c>
      <c r="D21" s="255">
        <v>42389</v>
      </c>
      <c r="E21" s="269">
        <v>22227329</v>
      </c>
      <c r="F21" s="270">
        <v>42408</v>
      </c>
      <c r="G21" s="254">
        <v>18116027</v>
      </c>
      <c r="H21" s="255">
        <v>42433</v>
      </c>
      <c r="I21" s="269">
        <v>16897581</v>
      </c>
      <c r="J21" s="270">
        <v>43584</v>
      </c>
      <c r="K21" s="254">
        <v>15854926</v>
      </c>
      <c r="L21" s="255">
        <v>42508</v>
      </c>
      <c r="M21" s="269">
        <v>21658427</v>
      </c>
      <c r="N21" s="270">
        <v>42545</v>
      </c>
      <c r="O21" s="254">
        <v>14086426</v>
      </c>
      <c r="P21" s="255">
        <v>42578</v>
      </c>
      <c r="Q21" s="269">
        <v>14140295</v>
      </c>
      <c r="R21" s="270">
        <v>42584</v>
      </c>
      <c r="S21" s="254">
        <v>15380788</v>
      </c>
      <c r="T21" s="255">
        <v>42622</v>
      </c>
      <c r="U21" s="269">
        <v>14243791</v>
      </c>
      <c r="V21" s="270">
        <v>42671</v>
      </c>
      <c r="W21" s="254">
        <v>23913464</v>
      </c>
      <c r="X21" s="255">
        <v>42653</v>
      </c>
      <c r="Y21" s="269">
        <v>17739297</v>
      </c>
      <c r="Z21" s="270">
        <v>42705</v>
      </c>
    </row>
    <row r="22" spans="1:26" ht="15.75">
      <c r="A22" s="247"/>
      <c r="B22" s="261"/>
      <c r="C22" s="259"/>
      <c r="D22" s="260"/>
      <c r="E22" s="272"/>
      <c r="F22" s="273"/>
      <c r="G22" s="259"/>
      <c r="H22" s="260"/>
      <c r="I22" s="272"/>
      <c r="J22" s="273"/>
      <c r="K22" s="259"/>
      <c r="L22" s="260"/>
      <c r="M22" s="272"/>
      <c r="N22" s="273"/>
      <c r="O22" s="259"/>
      <c r="P22" s="260"/>
      <c r="Q22" s="272"/>
      <c r="R22" s="273"/>
      <c r="S22" s="259"/>
      <c r="T22" s="260"/>
      <c r="U22" s="272"/>
      <c r="V22" s="273"/>
      <c r="W22" s="259"/>
      <c r="X22" s="260"/>
      <c r="Y22" s="272"/>
      <c r="Z22" s="273"/>
    </row>
    <row r="23" spans="1:26" ht="15.75">
      <c r="A23" s="246" t="s">
        <v>11</v>
      </c>
      <c r="B23" s="253" t="s">
        <v>44</v>
      </c>
      <c r="C23" s="262">
        <v>36272</v>
      </c>
      <c r="D23" s="255">
        <v>42391</v>
      </c>
      <c r="E23" s="269">
        <v>34295</v>
      </c>
      <c r="F23" s="270">
        <v>42418</v>
      </c>
      <c r="G23" s="262">
        <v>39580</v>
      </c>
      <c r="H23" s="255">
        <v>42447</v>
      </c>
      <c r="I23" s="269">
        <v>33910</v>
      </c>
      <c r="J23" s="270">
        <v>42485</v>
      </c>
      <c r="K23" s="262">
        <v>33650</v>
      </c>
      <c r="L23" s="255">
        <v>42492</v>
      </c>
      <c r="M23" s="269">
        <v>36914</v>
      </c>
      <c r="N23" s="270">
        <v>42538</v>
      </c>
      <c r="O23" s="262">
        <v>33460</v>
      </c>
      <c r="P23" s="255">
        <v>42556</v>
      </c>
      <c r="Q23" s="269">
        <v>37584</v>
      </c>
      <c r="R23" s="270">
        <v>42613</v>
      </c>
      <c r="S23" s="262">
        <v>52928</v>
      </c>
      <c r="T23" s="255">
        <v>42625</v>
      </c>
      <c r="U23" s="269">
        <v>51110</v>
      </c>
      <c r="V23" s="270">
        <v>42664</v>
      </c>
      <c r="W23" s="262">
        <v>52556</v>
      </c>
      <c r="X23" s="255">
        <v>42683</v>
      </c>
      <c r="Y23" s="269">
        <v>51835</v>
      </c>
      <c r="Z23" s="270">
        <v>42720</v>
      </c>
    </row>
    <row r="24" spans="1:26" ht="15.75">
      <c r="A24" s="246"/>
      <c r="B24" s="253" t="s">
        <v>45</v>
      </c>
      <c r="C24" s="254">
        <v>60662</v>
      </c>
      <c r="D24" s="255">
        <v>42396</v>
      </c>
      <c r="E24" s="269">
        <v>62828</v>
      </c>
      <c r="F24" s="270">
        <v>42411</v>
      </c>
      <c r="G24" s="254">
        <v>62600</v>
      </c>
      <c r="H24" s="255">
        <v>42446</v>
      </c>
      <c r="I24" s="269">
        <v>59170</v>
      </c>
      <c r="J24" s="270">
        <v>42467</v>
      </c>
      <c r="K24" s="254">
        <v>59640</v>
      </c>
      <c r="L24" s="255">
        <v>42494</v>
      </c>
      <c r="M24" s="269">
        <v>69222</v>
      </c>
      <c r="N24" s="270">
        <v>42549</v>
      </c>
      <c r="O24" s="254">
        <v>59000</v>
      </c>
      <c r="P24" s="255">
        <v>42572</v>
      </c>
      <c r="Q24" s="269">
        <v>55088</v>
      </c>
      <c r="R24" s="270">
        <v>42613</v>
      </c>
      <c r="S24" s="254">
        <v>83465</v>
      </c>
      <c r="T24" s="255">
        <v>42626</v>
      </c>
      <c r="U24" s="269">
        <v>94227</v>
      </c>
      <c r="V24" s="270">
        <v>42656</v>
      </c>
      <c r="W24" s="254">
        <v>83396</v>
      </c>
      <c r="X24" s="255">
        <v>42704</v>
      </c>
      <c r="Y24" s="269">
        <v>82820</v>
      </c>
      <c r="Z24" s="270">
        <v>42720</v>
      </c>
    </row>
    <row r="25" spans="1:26" ht="15.75">
      <c r="A25" s="246"/>
      <c r="B25" s="253" t="s">
        <v>46</v>
      </c>
      <c r="C25" s="254">
        <v>110563</v>
      </c>
      <c r="D25" s="255">
        <v>42383</v>
      </c>
      <c r="E25" s="269">
        <v>111429</v>
      </c>
      <c r="F25" s="270">
        <v>42403</v>
      </c>
      <c r="G25" s="254">
        <v>102080</v>
      </c>
      <c r="H25" s="255">
        <v>42431</v>
      </c>
      <c r="I25" s="269">
        <v>106478</v>
      </c>
      <c r="J25" s="270">
        <v>42475</v>
      </c>
      <c r="K25" s="254">
        <v>102226</v>
      </c>
      <c r="L25" s="255">
        <v>42509</v>
      </c>
      <c r="M25" s="269">
        <v>103183</v>
      </c>
      <c r="N25" s="270">
        <v>42537</v>
      </c>
      <c r="O25" s="254">
        <v>102662</v>
      </c>
      <c r="P25" s="255">
        <v>42564</v>
      </c>
      <c r="Q25" s="269">
        <v>752243</v>
      </c>
      <c r="R25" s="270">
        <v>42612</v>
      </c>
      <c r="S25" s="254">
        <v>1265088</v>
      </c>
      <c r="T25" s="255">
        <v>42619</v>
      </c>
      <c r="U25" s="269">
        <v>158000</v>
      </c>
      <c r="V25" s="270">
        <v>42670</v>
      </c>
      <c r="W25" s="254">
        <v>167894</v>
      </c>
      <c r="X25" s="255">
        <v>42685</v>
      </c>
      <c r="Y25" s="269">
        <v>144000</v>
      </c>
      <c r="Z25" s="270">
        <v>42718</v>
      </c>
    </row>
    <row r="26" spans="1:26" ht="15.75">
      <c r="A26" s="247"/>
      <c r="B26" s="257" t="s">
        <v>5</v>
      </c>
      <c r="C26" s="254">
        <v>26474111</v>
      </c>
      <c r="D26" s="255">
        <v>42389</v>
      </c>
      <c r="E26" s="269">
        <v>24590719</v>
      </c>
      <c r="F26" s="270">
        <v>42408</v>
      </c>
      <c r="G26" s="254">
        <v>20059535</v>
      </c>
      <c r="H26" s="255">
        <v>42433</v>
      </c>
      <c r="I26" s="269">
        <v>19087203</v>
      </c>
      <c r="J26" s="270">
        <v>42489</v>
      </c>
      <c r="K26" s="254">
        <v>17810270</v>
      </c>
      <c r="L26" s="255">
        <v>42508</v>
      </c>
      <c r="M26" s="269">
        <v>24722507</v>
      </c>
      <c r="N26" s="270">
        <v>42545</v>
      </c>
      <c r="O26" s="254">
        <v>16068209</v>
      </c>
      <c r="P26" s="255">
        <v>42578</v>
      </c>
      <c r="Q26" s="269">
        <v>16181118</v>
      </c>
      <c r="R26" s="270">
        <v>42584</v>
      </c>
      <c r="S26" s="254">
        <v>17700240</v>
      </c>
      <c r="T26" s="255">
        <v>42622</v>
      </c>
      <c r="U26" s="269">
        <v>16289113</v>
      </c>
      <c r="V26" s="270">
        <v>42671</v>
      </c>
      <c r="W26" s="254">
        <v>27528403</v>
      </c>
      <c r="X26" s="255">
        <v>42684</v>
      </c>
      <c r="Y26" s="269">
        <v>20495111</v>
      </c>
      <c r="Z26" s="270">
        <v>42705</v>
      </c>
    </row>
    <row r="27" spans="1:26" ht="15.75">
      <c r="A27" s="247"/>
      <c r="B27" s="261"/>
      <c r="C27" s="259"/>
      <c r="D27" s="260"/>
      <c r="E27" s="272"/>
      <c r="F27" s="273"/>
      <c r="G27" s="259"/>
      <c r="H27" s="260"/>
      <c r="I27" s="272"/>
      <c r="J27" s="273"/>
      <c r="K27" s="259"/>
      <c r="L27" s="260"/>
      <c r="M27" s="272"/>
      <c r="N27" s="273"/>
      <c r="O27" s="259"/>
      <c r="P27" s="260"/>
      <c r="Q27" s="272"/>
      <c r="R27" s="273"/>
      <c r="S27" s="259"/>
      <c r="T27" s="260"/>
      <c r="U27" s="272"/>
      <c r="V27" s="273"/>
      <c r="W27" s="259"/>
      <c r="X27" s="260"/>
      <c r="Y27" s="272"/>
      <c r="Z27" s="273"/>
    </row>
    <row r="28" spans="1:26" ht="15.75">
      <c r="A28" s="246" t="s">
        <v>48</v>
      </c>
      <c r="B28" s="253" t="s">
        <v>44</v>
      </c>
      <c r="C28" s="254">
        <v>160267</v>
      </c>
      <c r="D28" s="255">
        <v>42380</v>
      </c>
      <c r="E28" s="269">
        <v>189716</v>
      </c>
      <c r="F28" s="270">
        <v>42418</v>
      </c>
      <c r="G28" s="254">
        <v>169604</v>
      </c>
      <c r="H28" s="255">
        <v>42447</v>
      </c>
      <c r="I28" s="269">
        <v>136232</v>
      </c>
      <c r="J28" s="270">
        <v>42487</v>
      </c>
      <c r="K28" s="254">
        <v>168261</v>
      </c>
      <c r="L28" s="255">
        <v>42501</v>
      </c>
      <c r="M28" s="269">
        <v>166527</v>
      </c>
      <c r="N28" s="270">
        <v>42551</v>
      </c>
      <c r="O28" s="254">
        <v>143114</v>
      </c>
      <c r="P28" s="255">
        <v>42578</v>
      </c>
      <c r="Q28" s="269">
        <v>125450</v>
      </c>
      <c r="R28" s="270">
        <v>42607</v>
      </c>
      <c r="S28" s="254">
        <v>139698</v>
      </c>
      <c r="T28" s="255">
        <v>42626</v>
      </c>
      <c r="U28" s="269">
        <v>162202</v>
      </c>
      <c r="V28" s="270">
        <v>42671</v>
      </c>
      <c r="W28" s="254">
        <v>147618</v>
      </c>
      <c r="X28" s="255">
        <v>42683</v>
      </c>
      <c r="Y28" s="269">
        <v>235246</v>
      </c>
      <c r="Z28" s="270">
        <v>42711</v>
      </c>
    </row>
    <row r="29" spans="1:26" ht="15.75">
      <c r="A29" s="246"/>
      <c r="B29" s="253" t="s">
        <v>45</v>
      </c>
      <c r="C29" s="254">
        <v>338751</v>
      </c>
      <c r="D29" s="255">
        <v>42380</v>
      </c>
      <c r="E29" s="269">
        <v>357284</v>
      </c>
      <c r="F29" s="270">
        <v>42429</v>
      </c>
      <c r="G29" s="254">
        <v>363890</v>
      </c>
      <c r="H29" s="255">
        <v>42444</v>
      </c>
      <c r="I29" s="269">
        <v>395247</v>
      </c>
      <c r="J29" s="270">
        <v>42480</v>
      </c>
      <c r="K29" s="254">
        <v>402195</v>
      </c>
      <c r="L29" s="255">
        <v>42513</v>
      </c>
      <c r="M29" s="269">
        <v>420510</v>
      </c>
      <c r="N29" s="270">
        <v>42534</v>
      </c>
      <c r="O29" s="254">
        <v>392063</v>
      </c>
      <c r="P29" s="255">
        <v>42579</v>
      </c>
      <c r="Q29" s="269">
        <v>394137</v>
      </c>
      <c r="R29" s="270">
        <v>42606</v>
      </c>
      <c r="S29" s="254">
        <v>391910</v>
      </c>
      <c r="T29" s="255">
        <v>42639</v>
      </c>
      <c r="U29" s="269">
        <v>398511</v>
      </c>
      <c r="V29" s="270">
        <v>42668</v>
      </c>
      <c r="W29" s="254">
        <v>406230</v>
      </c>
      <c r="X29" s="255">
        <v>42681</v>
      </c>
      <c r="Y29" s="269">
        <v>406283</v>
      </c>
      <c r="Z29" s="270">
        <v>42710</v>
      </c>
    </row>
    <row r="30" spans="1:26" ht="15.75">
      <c r="A30" s="246"/>
      <c r="B30" s="253" t="s">
        <v>46</v>
      </c>
      <c r="C30" s="254">
        <v>994516</v>
      </c>
      <c r="D30" s="255">
        <v>42389</v>
      </c>
      <c r="E30" s="269">
        <v>745366</v>
      </c>
      <c r="F30" s="270">
        <v>42426</v>
      </c>
      <c r="G30" s="254">
        <v>801257</v>
      </c>
      <c r="H30" s="255">
        <v>42437</v>
      </c>
      <c r="I30" s="269">
        <v>1070367</v>
      </c>
      <c r="J30" s="270">
        <v>42488</v>
      </c>
      <c r="K30" s="254">
        <v>832228</v>
      </c>
      <c r="L30" s="255">
        <v>42514</v>
      </c>
      <c r="M30" s="269">
        <v>867000</v>
      </c>
      <c r="N30" s="270">
        <v>42530</v>
      </c>
      <c r="O30" s="254">
        <v>1170000</v>
      </c>
      <c r="P30" s="255">
        <v>42564</v>
      </c>
      <c r="Q30" s="269">
        <v>1011195</v>
      </c>
      <c r="R30" s="270">
        <v>42598</v>
      </c>
      <c r="S30" s="254">
        <v>1132607</v>
      </c>
      <c r="T30" s="255">
        <v>42614</v>
      </c>
      <c r="U30" s="269">
        <v>911000</v>
      </c>
      <c r="V30" s="270">
        <v>42663</v>
      </c>
      <c r="W30" s="254">
        <v>919032</v>
      </c>
      <c r="X30" s="255">
        <v>42697</v>
      </c>
      <c r="Y30" s="269">
        <v>1007001</v>
      </c>
      <c r="Z30" s="270">
        <v>42717</v>
      </c>
    </row>
    <row r="31" spans="1:26" ht="15.75">
      <c r="A31" s="246"/>
      <c r="B31" s="257" t="s">
        <v>5</v>
      </c>
      <c r="C31" s="254">
        <v>300866221</v>
      </c>
      <c r="D31" s="255">
        <v>42389</v>
      </c>
      <c r="E31" s="269">
        <v>270106265</v>
      </c>
      <c r="F31" s="270">
        <v>42411</v>
      </c>
      <c r="G31" s="254">
        <v>219973094</v>
      </c>
      <c r="H31" s="255">
        <v>42439</v>
      </c>
      <c r="I31" s="269">
        <v>191143918</v>
      </c>
      <c r="J31" s="270">
        <v>42489</v>
      </c>
      <c r="K31" s="254">
        <v>205927622</v>
      </c>
      <c r="L31" s="255">
        <v>42508</v>
      </c>
      <c r="M31" s="269">
        <v>254082224</v>
      </c>
      <c r="N31" s="270">
        <v>42545</v>
      </c>
      <c r="O31" s="254">
        <v>175394725</v>
      </c>
      <c r="P31" s="255">
        <v>42557</v>
      </c>
      <c r="Q31" s="269">
        <v>181513275</v>
      </c>
      <c r="R31" s="270">
        <v>42608</v>
      </c>
      <c r="S31" s="254">
        <v>236679750</v>
      </c>
      <c r="T31" s="255">
        <v>42626</v>
      </c>
      <c r="U31" s="269">
        <v>185710628</v>
      </c>
      <c r="V31" s="270">
        <v>42647</v>
      </c>
      <c r="W31" s="254">
        <v>271599678</v>
      </c>
      <c r="X31" s="255">
        <v>42684</v>
      </c>
      <c r="Y31" s="269">
        <v>166030181</v>
      </c>
      <c r="Z31" s="270">
        <v>42718</v>
      </c>
    </row>
    <row r="32" spans="1:26" ht="15.75">
      <c r="A32" s="246"/>
      <c r="B32" s="261"/>
      <c r="C32" s="259"/>
      <c r="D32" s="260"/>
      <c r="E32" s="272"/>
      <c r="F32" s="273"/>
      <c r="G32" s="259"/>
      <c r="H32" s="260"/>
      <c r="I32" s="272"/>
      <c r="J32" s="273"/>
      <c r="K32" s="259"/>
      <c r="L32" s="260"/>
      <c r="M32" s="272"/>
      <c r="N32" s="273"/>
      <c r="O32" s="259"/>
      <c r="P32" s="260"/>
      <c r="Q32" s="272"/>
      <c r="R32" s="273"/>
      <c r="S32" s="259"/>
      <c r="T32" s="260"/>
      <c r="U32" s="272"/>
      <c r="V32" s="273"/>
      <c r="W32" s="259"/>
      <c r="X32" s="260"/>
      <c r="Y32" s="272"/>
      <c r="Z32" s="273"/>
    </row>
    <row r="33" spans="1:26" ht="15.75">
      <c r="A33" s="246" t="s">
        <v>13</v>
      </c>
      <c r="B33" s="253" t="s">
        <v>44</v>
      </c>
      <c r="C33" s="254">
        <v>104778</v>
      </c>
      <c r="D33" s="255">
        <v>42391</v>
      </c>
      <c r="E33" s="269">
        <v>96500</v>
      </c>
      <c r="F33" s="270">
        <v>42422</v>
      </c>
      <c r="G33" s="254">
        <v>95878</v>
      </c>
      <c r="H33" s="255">
        <v>42459</v>
      </c>
      <c r="I33" s="269">
        <v>92656</v>
      </c>
      <c r="J33" s="270">
        <v>42482</v>
      </c>
      <c r="K33" s="254">
        <v>95580</v>
      </c>
      <c r="L33" s="255">
        <v>42521</v>
      </c>
      <c r="M33" s="269">
        <v>98981</v>
      </c>
      <c r="N33" s="270">
        <v>42538</v>
      </c>
      <c r="O33" s="254">
        <v>93378</v>
      </c>
      <c r="P33" s="255">
        <v>42556</v>
      </c>
      <c r="Q33" s="269">
        <v>89363</v>
      </c>
      <c r="R33" s="270">
        <v>42599</v>
      </c>
      <c r="S33" s="254">
        <v>92876</v>
      </c>
      <c r="T33" s="255">
        <v>42622</v>
      </c>
      <c r="U33" s="269">
        <v>91197</v>
      </c>
      <c r="V33" s="270">
        <v>42664</v>
      </c>
      <c r="W33" s="254">
        <v>86935</v>
      </c>
      <c r="X33" s="255">
        <v>42690</v>
      </c>
      <c r="Y33" s="269">
        <v>106351</v>
      </c>
      <c r="Z33" s="270">
        <v>42711</v>
      </c>
    </row>
    <row r="34" spans="1:26" ht="15.75">
      <c r="A34" s="246"/>
      <c r="B34" s="253" t="s">
        <v>45</v>
      </c>
      <c r="C34" s="254">
        <v>359040</v>
      </c>
      <c r="D34" s="255">
        <v>42391</v>
      </c>
      <c r="E34" s="269">
        <v>322520</v>
      </c>
      <c r="F34" s="270">
        <v>42422</v>
      </c>
      <c r="G34" s="254">
        <v>302540</v>
      </c>
      <c r="H34" s="255">
        <v>42438</v>
      </c>
      <c r="I34" s="269">
        <v>275540</v>
      </c>
      <c r="J34" s="270">
        <v>42464</v>
      </c>
      <c r="K34" s="254">
        <v>251048</v>
      </c>
      <c r="L34" s="255">
        <v>42506</v>
      </c>
      <c r="M34" s="269">
        <v>322330</v>
      </c>
      <c r="N34" s="270">
        <v>42549</v>
      </c>
      <c r="O34" s="254">
        <v>294500</v>
      </c>
      <c r="P34" s="255">
        <v>42578</v>
      </c>
      <c r="Q34" s="269">
        <v>289510</v>
      </c>
      <c r="R34" s="270">
        <v>42606</v>
      </c>
      <c r="S34" s="254">
        <v>327930</v>
      </c>
      <c r="T34" s="255">
        <v>42640</v>
      </c>
      <c r="U34" s="269">
        <v>329080</v>
      </c>
      <c r="V34" s="270">
        <v>42663</v>
      </c>
      <c r="W34" s="254">
        <v>312060</v>
      </c>
      <c r="X34" s="255">
        <v>42691</v>
      </c>
      <c r="Y34" s="269">
        <v>318143</v>
      </c>
      <c r="Z34" s="270">
        <v>42711</v>
      </c>
    </row>
    <row r="35" spans="1:26" ht="15.75">
      <c r="A35" s="246"/>
      <c r="B35" s="253" t="s">
        <v>46</v>
      </c>
      <c r="C35" s="254">
        <v>988484</v>
      </c>
      <c r="D35" s="255">
        <v>42389</v>
      </c>
      <c r="E35" s="269">
        <v>932711</v>
      </c>
      <c r="F35" s="270">
        <v>42426</v>
      </c>
      <c r="G35" s="254">
        <v>1585366</v>
      </c>
      <c r="H35" s="255">
        <v>42446</v>
      </c>
      <c r="I35" s="269">
        <v>978000</v>
      </c>
      <c r="J35" s="270">
        <v>42473</v>
      </c>
      <c r="K35" s="254">
        <v>1205247</v>
      </c>
      <c r="L35" s="255">
        <v>42507</v>
      </c>
      <c r="M35" s="269">
        <v>1071220</v>
      </c>
      <c r="N35" s="270">
        <v>42536</v>
      </c>
      <c r="O35" s="254">
        <v>1005793</v>
      </c>
      <c r="P35" s="255">
        <v>42552</v>
      </c>
      <c r="Q35" s="269">
        <v>1069888</v>
      </c>
      <c r="R35" s="270">
        <v>42613</v>
      </c>
      <c r="S35" s="254">
        <v>1143000</v>
      </c>
      <c r="T35" s="255">
        <v>42641</v>
      </c>
      <c r="U35" s="269">
        <v>1216000</v>
      </c>
      <c r="V35" s="270">
        <v>42663</v>
      </c>
      <c r="W35" s="254">
        <v>1802000</v>
      </c>
      <c r="X35" s="255">
        <v>42704</v>
      </c>
      <c r="Y35" s="269">
        <v>1513648</v>
      </c>
      <c r="Z35" s="270">
        <v>42719</v>
      </c>
    </row>
    <row r="36" spans="1:26" ht="15.75">
      <c r="A36" s="246"/>
      <c r="B36" s="257" t="s">
        <v>5</v>
      </c>
      <c r="C36" s="254">
        <v>175204663</v>
      </c>
      <c r="D36" s="255">
        <v>42389</v>
      </c>
      <c r="E36" s="269">
        <v>135491987</v>
      </c>
      <c r="F36" s="270">
        <v>42411</v>
      </c>
      <c r="G36" s="254">
        <v>105837431</v>
      </c>
      <c r="H36" s="255">
        <v>42439</v>
      </c>
      <c r="I36" s="269">
        <v>83755581</v>
      </c>
      <c r="J36" s="270">
        <v>42489</v>
      </c>
      <c r="K36" s="254">
        <v>88429127</v>
      </c>
      <c r="L36" s="255">
        <v>42508</v>
      </c>
      <c r="M36" s="269">
        <v>115543830</v>
      </c>
      <c r="N36" s="270">
        <v>42545</v>
      </c>
      <c r="O36" s="254">
        <v>81741579</v>
      </c>
      <c r="P36" s="255">
        <v>42557</v>
      </c>
      <c r="Q36" s="269">
        <v>79816095</v>
      </c>
      <c r="R36" s="270">
        <v>42608</v>
      </c>
      <c r="S36" s="254">
        <v>117665969</v>
      </c>
      <c r="T36" s="255">
        <v>42626</v>
      </c>
      <c r="U36" s="269">
        <v>83607495</v>
      </c>
      <c r="V36" s="270">
        <v>42647</v>
      </c>
      <c r="W36" s="254">
        <v>115843914</v>
      </c>
      <c r="X36" s="255">
        <v>42684</v>
      </c>
      <c r="Y36" s="269">
        <v>80664583</v>
      </c>
      <c r="Z36" s="270">
        <v>42718</v>
      </c>
    </row>
    <row r="37" spans="1:26" ht="15.75">
      <c r="A37" s="246"/>
      <c r="B37" s="261"/>
      <c r="C37" s="259"/>
      <c r="D37" s="260"/>
      <c r="E37" s="272"/>
      <c r="F37" s="273"/>
      <c r="G37" s="259"/>
      <c r="H37" s="260"/>
      <c r="I37" s="272"/>
      <c r="J37" s="273"/>
      <c r="K37" s="259"/>
      <c r="L37" s="260"/>
      <c r="M37" s="272"/>
      <c r="N37" s="273"/>
      <c r="O37" s="259"/>
      <c r="P37" s="260"/>
      <c r="Q37" s="272"/>
      <c r="R37" s="273"/>
      <c r="S37" s="259"/>
      <c r="T37" s="260"/>
      <c r="U37" s="272"/>
      <c r="V37" s="273"/>
      <c r="W37" s="259"/>
      <c r="X37" s="260"/>
      <c r="Y37" s="272"/>
      <c r="Z37" s="273"/>
    </row>
    <row r="38" spans="1:26" ht="15.75">
      <c r="A38" s="246" t="s">
        <v>14</v>
      </c>
      <c r="B38" s="253" t="s">
        <v>44</v>
      </c>
      <c r="C38" s="254">
        <v>9446</v>
      </c>
      <c r="D38" s="255">
        <v>42376</v>
      </c>
      <c r="E38" s="269">
        <v>8360</v>
      </c>
      <c r="F38" s="270">
        <v>42412</v>
      </c>
      <c r="G38" s="254">
        <v>8988</v>
      </c>
      <c r="H38" s="255">
        <v>42447</v>
      </c>
      <c r="I38" s="269">
        <v>9320</v>
      </c>
      <c r="J38" s="270">
        <v>42473</v>
      </c>
      <c r="K38" s="254">
        <v>9642</v>
      </c>
      <c r="L38" s="255">
        <v>42509</v>
      </c>
      <c r="M38" s="269">
        <v>10684</v>
      </c>
      <c r="N38" s="270">
        <v>42538</v>
      </c>
      <c r="O38" s="254">
        <v>8833</v>
      </c>
      <c r="P38" s="255">
        <v>42580</v>
      </c>
      <c r="Q38" s="269">
        <v>8171</v>
      </c>
      <c r="R38" s="270">
        <v>42584</v>
      </c>
      <c r="S38" s="254">
        <v>9524</v>
      </c>
      <c r="T38" s="255">
        <v>42615</v>
      </c>
      <c r="U38" s="269">
        <v>9117</v>
      </c>
      <c r="V38" s="270">
        <v>42674</v>
      </c>
      <c r="W38" s="254">
        <v>10170</v>
      </c>
      <c r="X38" s="255">
        <v>42704</v>
      </c>
      <c r="Y38" s="269">
        <v>10254</v>
      </c>
      <c r="Z38" s="270">
        <v>42720</v>
      </c>
    </row>
    <row r="39" spans="1:26" ht="15.75">
      <c r="A39" s="246"/>
      <c r="B39" s="253" t="s">
        <v>45</v>
      </c>
      <c r="C39" s="254">
        <v>44290</v>
      </c>
      <c r="D39" s="255">
        <v>42382</v>
      </c>
      <c r="E39" s="269">
        <v>24640</v>
      </c>
      <c r="F39" s="270">
        <v>42411</v>
      </c>
      <c r="G39" s="254">
        <v>23310</v>
      </c>
      <c r="H39" s="255">
        <v>42446</v>
      </c>
      <c r="I39" s="269">
        <v>25447</v>
      </c>
      <c r="J39" s="270">
        <v>42466</v>
      </c>
      <c r="K39" s="254">
        <v>31400</v>
      </c>
      <c r="L39" s="255">
        <v>42515</v>
      </c>
      <c r="M39" s="269">
        <v>39850</v>
      </c>
      <c r="N39" s="270">
        <v>42549</v>
      </c>
      <c r="O39" s="254">
        <v>27760</v>
      </c>
      <c r="P39" s="255">
        <v>42572</v>
      </c>
      <c r="Q39" s="269">
        <v>24040</v>
      </c>
      <c r="R39" s="270">
        <v>42587</v>
      </c>
      <c r="S39" s="254">
        <v>31050</v>
      </c>
      <c r="T39" s="255">
        <v>42626</v>
      </c>
      <c r="U39" s="269">
        <v>29320</v>
      </c>
      <c r="V39" s="270">
        <v>42668</v>
      </c>
      <c r="W39" s="254">
        <v>28106</v>
      </c>
      <c r="X39" s="255">
        <v>42682</v>
      </c>
      <c r="Y39" s="269">
        <v>24820</v>
      </c>
      <c r="Z39" s="270">
        <v>42705</v>
      </c>
    </row>
    <row r="40" spans="1:26" ht="15.75">
      <c r="A40" s="246"/>
      <c r="B40" s="253" t="s">
        <v>46</v>
      </c>
      <c r="C40" s="254">
        <v>279612</v>
      </c>
      <c r="D40" s="255">
        <v>42397</v>
      </c>
      <c r="E40" s="269">
        <v>248804</v>
      </c>
      <c r="F40" s="270">
        <v>42410</v>
      </c>
      <c r="G40" s="254">
        <v>264424</v>
      </c>
      <c r="H40" s="255">
        <v>42445</v>
      </c>
      <c r="I40" s="269">
        <v>265000</v>
      </c>
      <c r="J40" s="270">
        <v>42468</v>
      </c>
      <c r="K40" s="254">
        <v>236031</v>
      </c>
      <c r="L40" s="255">
        <v>42495</v>
      </c>
      <c r="M40" s="269">
        <v>305390</v>
      </c>
      <c r="N40" s="270">
        <v>42549</v>
      </c>
      <c r="O40" s="254">
        <v>325715</v>
      </c>
      <c r="P40" s="255">
        <v>42579</v>
      </c>
      <c r="Q40" s="269">
        <v>299048</v>
      </c>
      <c r="R40" s="270">
        <v>42590</v>
      </c>
      <c r="S40" s="254">
        <v>294677</v>
      </c>
      <c r="T40" s="255">
        <v>42622</v>
      </c>
      <c r="U40" s="269">
        <v>346000</v>
      </c>
      <c r="V40" s="270">
        <v>42650</v>
      </c>
      <c r="W40" s="254">
        <v>289000</v>
      </c>
      <c r="X40" s="255">
        <v>42676</v>
      </c>
      <c r="Y40" s="269">
        <v>277000</v>
      </c>
      <c r="Z40" s="270">
        <v>42705</v>
      </c>
    </row>
    <row r="41" spans="1:26" ht="15.75">
      <c r="A41" s="246"/>
      <c r="B41" s="257" t="s">
        <v>5</v>
      </c>
      <c r="C41" s="254">
        <v>1916260</v>
      </c>
      <c r="D41" s="255">
        <v>42389</v>
      </c>
      <c r="E41" s="269">
        <v>1616554</v>
      </c>
      <c r="F41" s="270">
        <v>42411</v>
      </c>
      <c r="G41" s="254">
        <v>1381227</v>
      </c>
      <c r="H41" s="255">
        <v>42447</v>
      </c>
      <c r="I41" s="269">
        <v>1561334</v>
      </c>
      <c r="J41" s="270">
        <v>42489</v>
      </c>
      <c r="K41" s="254">
        <v>1499605</v>
      </c>
      <c r="L41" s="255">
        <v>42494</v>
      </c>
      <c r="M41" s="269">
        <v>2365064</v>
      </c>
      <c r="N41" s="270">
        <v>42545</v>
      </c>
      <c r="O41" s="254">
        <v>1573999</v>
      </c>
      <c r="P41" s="255">
        <v>42557</v>
      </c>
      <c r="Q41" s="269">
        <v>1583598</v>
      </c>
      <c r="R41" s="270">
        <v>42584</v>
      </c>
      <c r="S41" s="254">
        <v>2262247</v>
      </c>
      <c r="T41" s="255">
        <v>42626</v>
      </c>
      <c r="U41" s="269">
        <v>1697093</v>
      </c>
      <c r="V41" s="270">
        <v>42647</v>
      </c>
      <c r="W41" s="254">
        <v>2809485</v>
      </c>
      <c r="X41" s="255">
        <v>42676</v>
      </c>
      <c r="Y41" s="269">
        <v>2158382</v>
      </c>
      <c r="Z41" s="270">
        <v>42705</v>
      </c>
    </row>
    <row r="42" spans="1:26" ht="15.75">
      <c r="A42" s="246"/>
      <c r="B42" s="261"/>
      <c r="C42" s="259"/>
      <c r="D42" s="260"/>
      <c r="E42" s="272"/>
      <c r="F42" s="273"/>
      <c r="G42" s="259"/>
      <c r="H42" s="260"/>
      <c r="I42" s="272"/>
      <c r="J42" s="273"/>
      <c r="K42" s="259"/>
      <c r="L42" s="260"/>
      <c r="M42" s="272"/>
      <c r="N42" s="273"/>
      <c r="O42" s="259"/>
      <c r="P42" s="260"/>
      <c r="Q42" s="272"/>
      <c r="R42" s="273"/>
      <c r="S42" s="259"/>
      <c r="T42" s="260"/>
      <c r="U42" s="272"/>
      <c r="V42" s="273"/>
      <c r="W42" s="259"/>
      <c r="X42" s="260"/>
      <c r="Y42" s="272"/>
      <c r="Z42" s="273"/>
    </row>
    <row r="43" spans="1:26" ht="15.75">
      <c r="A43" s="246" t="s">
        <v>15</v>
      </c>
      <c r="B43" s="253" t="s">
        <v>44</v>
      </c>
      <c r="C43" s="254">
        <v>61910</v>
      </c>
      <c r="D43" s="255">
        <v>42382</v>
      </c>
      <c r="E43" s="269">
        <v>59241</v>
      </c>
      <c r="F43" s="270">
        <v>42416</v>
      </c>
      <c r="G43" s="254">
        <v>59136</v>
      </c>
      <c r="H43" s="255">
        <v>42447</v>
      </c>
      <c r="I43" s="269">
        <v>56706</v>
      </c>
      <c r="J43" s="270">
        <v>42482</v>
      </c>
      <c r="K43" s="254">
        <v>57687</v>
      </c>
      <c r="L43" s="255">
        <v>42521</v>
      </c>
      <c r="M43" s="269">
        <v>62911</v>
      </c>
      <c r="N43" s="270">
        <v>42545</v>
      </c>
      <c r="O43" s="254">
        <v>59567</v>
      </c>
      <c r="P43" s="255">
        <v>42580</v>
      </c>
      <c r="Q43" s="269">
        <v>57205</v>
      </c>
      <c r="R43" s="270">
        <v>42585</v>
      </c>
      <c r="S43" s="254">
        <v>60923</v>
      </c>
      <c r="T43" s="255">
        <v>42626</v>
      </c>
      <c r="U43" s="269">
        <v>55971</v>
      </c>
      <c r="V43" s="270">
        <v>42664</v>
      </c>
      <c r="W43" s="254">
        <v>54303</v>
      </c>
      <c r="X43" s="255">
        <v>42684</v>
      </c>
      <c r="Y43" s="269">
        <v>82827</v>
      </c>
      <c r="Z43" s="270">
        <v>42711</v>
      </c>
    </row>
    <row r="44" spans="1:26" ht="15.75">
      <c r="A44" s="246"/>
      <c r="B44" s="253" t="s">
        <v>45</v>
      </c>
      <c r="C44" s="254">
        <v>255686</v>
      </c>
      <c r="D44" s="255">
        <v>42382</v>
      </c>
      <c r="E44" s="269">
        <v>221707</v>
      </c>
      <c r="F44" s="270">
        <v>42422</v>
      </c>
      <c r="G44" s="254">
        <v>212470</v>
      </c>
      <c r="H44" s="255">
        <v>42453</v>
      </c>
      <c r="I44" s="269">
        <v>194514</v>
      </c>
      <c r="J44" s="270">
        <v>42464</v>
      </c>
      <c r="K44" s="254">
        <v>191873</v>
      </c>
      <c r="L44" s="255">
        <v>42514</v>
      </c>
      <c r="M44" s="269">
        <v>259050</v>
      </c>
      <c r="N44" s="270">
        <v>42549</v>
      </c>
      <c r="O44" s="254">
        <v>225969</v>
      </c>
      <c r="P44" s="255">
        <v>42578</v>
      </c>
      <c r="Q44" s="269">
        <v>197500</v>
      </c>
      <c r="R44" s="270">
        <v>42606</v>
      </c>
      <c r="S44" s="254">
        <v>220920</v>
      </c>
      <c r="T44" s="255">
        <v>42640</v>
      </c>
      <c r="U44" s="269">
        <v>212380</v>
      </c>
      <c r="V44" s="270">
        <v>42671</v>
      </c>
      <c r="W44" s="254">
        <v>197870</v>
      </c>
      <c r="X44" s="255">
        <v>42677</v>
      </c>
      <c r="Y44" s="269">
        <v>239499</v>
      </c>
      <c r="Z44" s="270">
        <v>42711</v>
      </c>
    </row>
    <row r="45" spans="1:26" ht="15.75">
      <c r="A45" s="246"/>
      <c r="B45" s="253" t="s">
        <v>46</v>
      </c>
      <c r="C45" s="254">
        <v>729110</v>
      </c>
      <c r="D45" s="255">
        <v>42389</v>
      </c>
      <c r="E45" s="269">
        <v>627119</v>
      </c>
      <c r="F45" s="270">
        <v>42404</v>
      </c>
      <c r="G45" s="254">
        <v>786793</v>
      </c>
      <c r="H45" s="255">
        <v>42433</v>
      </c>
      <c r="I45" s="269">
        <v>631458</v>
      </c>
      <c r="J45" s="270">
        <v>42467</v>
      </c>
      <c r="K45" s="254">
        <v>648406</v>
      </c>
      <c r="L45" s="255">
        <v>42492</v>
      </c>
      <c r="M45" s="269">
        <v>849000</v>
      </c>
      <c r="N45" s="270">
        <v>42548</v>
      </c>
      <c r="O45" s="254">
        <v>610975</v>
      </c>
      <c r="P45" s="255">
        <v>42566</v>
      </c>
      <c r="Q45" s="269">
        <v>638693</v>
      </c>
      <c r="R45" s="270">
        <v>42613</v>
      </c>
      <c r="S45" s="254">
        <v>706104</v>
      </c>
      <c r="T45" s="255">
        <v>42636</v>
      </c>
      <c r="U45" s="269">
        <v>742000</v>
      </c>
      <c r="V45" s="270">
        <v>42649</v>
      </c>
      <c r="W45" s="254">
        <v>780012</v>
      </c>
      <c r="X45" s="255">
        <v>42702</v>
      </c>
      <c r="Y45" s="269">
        <v>779653</v>
      </c>
      <c r="Z45" s="270">
        <v>42726</v>
      </c>
    </row>
    <row r="46" spans="1:26" ht="15.75">
      <c r="A46" s="247"/>
      <c r="B46" s="257" t="s">
        <v>5</v>
      </c>
      <c r="C46" s="254">
        <v>137416991</v>
      </c>
      <c r="D46" s="255">
        <v>42389</v>
      </c>
      <c r="E46" s="269">
        <v>109362237</v>
      </c>
      <c r="F46" s="270">
        <v>42411</v>
      </c>
      <c r="G46" s="254">
        <v>85640860</v>
      </c>
      <c r="H46" s="255">
        <v>42439</v>
      </c>
      <c r="I46" s="269">
        <v>69136820</v>
      </c>
      <c r="J46" s="270">
        <v>42489</v>
      </c>
      <c r="K46" s="254">
        <v>73293597</v>
      </c>
      <c r="L46" s="255">
        <v>42508</v>
      </c>
      <c r="M46" s="269">
        <v>92273651</v>
      </c>
      <c r="N46" s="270">
        <v>42545</v>
      </c>
      <c r="O46" s="254">
        <v>67601643</v>
      </c>
      <c r="P46" s="255">
        <v>42557</v>
      </c>
      <c r="Q46" s="269">
        <v>64215040</v>
      </c>
      <c r="R46" s="270">
        <v>42608</v>
      </c>
      <c r="S46" s="254">
        <v>98131889</v>
      </c>
      <c r="T46" s="255">
        <v>42626</v>
      </c>
      <c r="U46" s="269">
        <v>70332757</v>
      </c>
      <c r="V46" s="270">
        <v>42647</v>
      </c>
      <c r="W46" s="254">
        <v>94531339</v>
      </c>
      <c r="X46" s="255">
        <v>42684</v>
      </c>
      <c r="Y46" s="269">
        <v>65974786</v>
      </c>
      <c r="Z46" s="270">
        <v>42718</v>
      </c>
    </row>
    <row r="47" spans="1:26" ht="15.75">
      <c r="A47" s="247"/>
      <c r="B47" s="261"/>
      <c r="C47" s="259"/>
      <c r="D47" s="260"/>
      <c r="E47" s="272"/>
      <c r="F47" s="273"/>
      <c r="G47" s="259"/>
      <c r="H47" s="260"/>
      <c r="I47" s="272"/>
      <c r="J47" s="273"/>
      <c r="K47" s="259"/>
      <c r="L47" s="260"/>
      <c r="M47" s="272"/>
      <c r="N47" s="273"/>
      <c r="O47" s="259"/>
      <c r="P47" s="260"/>
      <c r="Q47" s="272"/>
      <c r="R47" s="273"/>
      <c r="S47" s="259"/>
      <c r="T47" s="260"/>
      <c r="U47" s="272"/>
      <c r="V47" s="273"/>
      <c r="W47" s="259"/>
      <c r="X47" s="260"/>
      <c r="Y47" s="272"/>
      <c r="Z47" s="273"/>
    </row>
    <row r="48" spans="1:26" ht="15.75">
      <c r="A48" s="246" t="s">
        <v>16</v>
      </c>
      <c r="B48" s="253" t="s">
        <v>44</v>
      </c>
      <c r="C48" s="254">
        <v>61286</v>
      </c>
      <c r="D48" s="255">
        <v>42396</v>
      </c>
      <c r="E48" s="269">
        <v>88636</v>
      </c>
      <c r="F48" s="270">
        <v>42418</v>
      </c>
      <c r="G48" s="254">
        <v>69646</v>
      </c>
      <c r="H48" s="255">
        <v>42431</v>
      </c>
      <c r="I48" s="269">
        <v>81810</v>
      </c>
      <c r="J48" s="270">
        <v>42487</v>
      </c>
      <c r="K48" s="254">
        <v>91766</v>
      </c>
      <c r="L48" s="255">
        <v>42501</v>
      </c>
      <c r="M48" s="269">
        <v>69455</v>
      </c>
      <c r="N48" s="270">
        <v>42551</v>
      </c>
      <c r="O48" s="254">
        <v>51906</v>
      </c>
      <c r="P48" s="255">
        <v>42578</v>
      </c>
      <c r="Q48" s="269">
        <v>55818</v>
      </c>
      <c r="R48" s="270">
        <v>42599</v>
      </c>
      <c r="S48" s="254">
        <v>57648</v>
      </c>
      <c r="T48" s="255">
        <v>42621</v>
      </c>
      <c r="U48" s="269">
        <v>68567</v>
      </c>
      <c r="V48" s="270">
        <v>42671</v>
      </c>
      <c r="W48" s="254">
        <v>57656</v>
      </c>
      <c r="X48" s="255">
        <v>42684</v>
      </c>
      <c r="Y48" s="269">
        <v>92717</v>
      </c>
      <c r="Z48" s="270">
        <v>42711</v>
      </c>
    </row>
    <row r="49" spans="1:26" ht="15.75">
      <c r="A49" s="246"/>
      <c r="B49" s="253" t="s">
        <v>45</v>
      </c>
      <c r="C49" s="254">
        <v>240515</v>
      </c>
      <c r="D49" s="255">
        <v>42376</v>
      </c>
      <c r="E49" s="269">
        <v>280420</v>
      </c>
      <c r="F49" s="270">
        <v>42401</v>
      </c>
      <c r="G49" s="254">
        <v>260480</v>
      </c>
      <c r="H49" s="255">
        <v>42445</v>
      </c>
      <c r="I49" s="269">
        <v>255375</v>
      </c>
      <c r="J49" s="270">
        <v>42487</v>
      </c>
      <c r="K49" s="254">
        <v>287360</v>
      </c>
      <c r="L49" s="255">
        <v>42506</v>
      </c>
      <c r="M49" s="269">
        <v>266920</v>
      </c>
      <c r="N49" s="270">
        <v>42549</v>
      </c>
      <c r="O49" s="254">
        <v>261130</v>
      </c>
      <c r="P49" s="255">
        <v>42566</v>
      </c>
      <c r="Q49" s="269">
        <v>262610</v>
      </c>
      <c r="R49" s="270">
        <v>42613</v>
      </c>
      <c r="S49" s="254">
        <v>268740</v>
      </c>
      <c r="T49" s="255">
        <v>42615</v>
      </c>
      <c r="U49" s="269">
        <v>251050</v>
      </c>
      <c r="V49" s="270">
        <v>42674</v>
      </c>
      <c r="W49" s="254">
        <v>317480</v>
      </c>
      <c r="X49" s="255">
        <v>42681</v>
      </c>
      <c r="Y49" s="269">
        <v>282739</v>
      </c>
      <c r="Z49" s="270">
        <v>42711</v>
      </c>
    </row>
    <row r="50" spans="1:26" ht="15.75">
      <c r="A50" s="246"/>
      <c r="B50" s="253" t="s">
        <v>46</v>
      </c>
      <c r="C50" s="254">
        <v>1141149</v>
      </c>
      <c r="D50" s="255">
        <v>42391</v>
      </c>
      <c r="E50" s="269">
        <v>1802104</v>
      </c>
      <c r="F50" s="270">
        <v>42401</v>
      </c>
      <c r="G50" s="254">
        <v>1137464</v>
      </c>
      <c r="H50" s="255">
        <v>42457</v>
      </c>
      <c r="I50" s="269">
        <v>1179105</v>
      </c>
      <c r="J50" s="270">
        <v>42480</v>
      </c>
      <c r="K50" s="254">
        <v>1771831</v>
      </c>
      <c r="L50" s="255">
        <v>42500</v>
      </c>
      <c r="M50" s="269">
        <v>1056015</v>
      </c>
      <c r="N50" s="270">
        <v>42551</v>
      </c>
      <c r="O50" s="254">
        <v>1112690</v>
      </c>
      <c r="P50" s="255">
        <v>42573</v>
      </c>
      <c r="Q50" s="269">
        <v>1104064</v>
      </c>
      <c r="R50" s="270">
        <v>42613</v>
      </c>
      <c r="S50" s="254">
        <v>1151849</v>
      </c>
      <c r="T50" s="255">
        <v>42615</v>
      </c>
      <c r="U50" s="269">
        <v>1154000</v>
      </c>
      <c r="V50" s="270">
        <v>42670</v>
      </c>
      <c r="W50" s="254">
        <v>1151000</v>
      </c>
      <c r="X50" s="255">
        <v>42678</v>
      </c>
      <c r="Y50" s="269">
        <v>1133000</v>
      </c>
      <c r="Z50" s="270">
        <v>42719</v>
      </c>
    </row>
    <row r="51" spans="1:26" ht="15.75">
      <c r="A51" s="246"/>
      <c r="B51" s="257" t="s">
        <v>5</v>
      </c>
      <c r="C51" s="254">
        <v>110611737</v>
      </c>
      <c r="D51" s="255">
        <v>42389</v>
      </c>
      <c r="E51" s="269">
        <v>115752027</v>
      </c>
      <c r="F51" s="270">
        <v>42411</v>
      </c>
      <c r="G51" s="254">
        <v>89966243</v>
      </c>
      <c r="H51" s="255">
        <v>42439</v>
      </c>
      <c r="I51" s="269">
        <v>70033516</v>
      </c>
      <c r="J51" s="270">
        <v>42489</v>
      </c>
      <c r="K51" s="254">
        <v>75213406</v>
      </c>
      <c r="L51" s="255">
        <v>42508</v>
      </c>
      <c r="M51" s="269">
        <v>91039684</v>
      </c>
      <c r="N51" s="270">
        <v>42545</v>
      </c>
      <c r="O51" s="254">
        <v>60005892</v>
      </c>
      <c r="P51" s="255">
        <v>42557</v>
      </c>
      <c r="Q51" s="269">
        <v>60947621</v>
      </c>
      <c r="R51" s="270">
        <v>42608</v>
      </c>
      <c r="S51" s="254">
        <v>82611209</v>
      </c>
      <c r="T51" s="255">
        <v>42626</v>
      </c>
      <c r="U51" s="269">
        <v>64095894</v>
      </c>
      <c r="V51" s="270">
        <v>42671</v>
      </c>
      <c r="W51" s="254">
        <v>110684504</v>
      </c>
      <c r="X51" s="255">
        <v>42684</v>
      </c>
      <c r="Y51" s="269">
        <v>66846529</v>
      </c>
      <c r="Z51" s="270">
        <v>42718</v>
      </c>
    </row>
    <row r="52" spans="1:26" ht="15.75">
      <c r="A52" s="246"/>
      <c r="B52" s="261"/>
      <c r="C52" s="259"/>
      <c r="D52" s="260"/>
      <c r="E52" s="272"/>
      <c r="F52" s="273"/>
      <c r="G52" s="259"/>
      <c r="H52" s="260"/>
      <c r="I52" s="272"/>
      <c r="J52" s="273"/>
      <c r="K52" s="259"/>
      <c r="L52" s="260"/>
      <c r="M52" s="272"/>
      <c r="N52" s="273"/>
      <c r="O52" s="259"/>
      <c r="P52" s="260"/>
      <c r="Q52" s="272"/>
      <c r="R52" s="273"/>
      <c r="S52" s="259"/>
      <c r="T52" s="260"/>
      <c r="U52" s="272"/>
      <c r="V52" s="273"/>
      <c r="W52" s="259"/>
      <c r="X52" s="260"/>
      <c r="Y52" s="272"/>
      <c r="Z52" s="273"/>
    </row>
    <row r="53" spans="1:26" ht="15.75">
      <c r="A53" s="246" t="s">
        <v>17</v>
      </c>
      <c r="B53" s="253" t="s">
        <v>44</v>
      </c>
      <c r="C53" s="254">
        <v>1800</v>
      </c>
      <c r="D53" s="255">
        <v>42380</v>
      </c>
      <c r="E53" s="269">
        <v>1024</v>
      </c>
      <c r="F53" s="270">
        <v>42429</v>
      </c>
      <c r="G53" s="254">
        <v>2049</v>
      </c>
      <c r="H53" s="255">
        <v>42447</v>
      </c>
      <c r="I53" s="269">
        <v>1704</v>
      </c>
      <c r="J53" s="270">
        <v>42487</v>
      </c>
      <c r="K53" s="254">
        <v>2010</v>
      </c>
      <c r="L53" s="255">
        <v>42501</v>
      </c>
      <c r="M53" s="269">
        <v>2216</v>
      </c>
      <c r="N53" s="270">
        <v>42549</v>
      </c>
      <c r="O53" s="254">
        <v>1219</v>
      </c>
      <c r="P53" s="255">
        <v>42578</v>
      </c>
      <c r="Q53" s="269">
        <v>1339</v>
      </c>
      <c r="R53" s="270">
        <v>42613</v>
      </c>
      <c r="S53" s="254">
        <v>2137</v>
      </c>
      <c r="T53" s="255">
        <v>42629</v>
      </c>
      <c r="U53" s="269">
        <v>1654</v>
      </c>
      <c r="V53" s="270">
        <v>42671</v>
      </c>
      <c r="W53" s="254">
        <v>1556</v>
      </c>
      <c r="X53" s="255">
        <v>42676</v>
      </c>
      <c r="Y53" s="269">
        <v>2913</v>
      </c>
      <c r="Z53" s="270">
        <v>42711</v>
      </c>
    </row>
    <row r="54" spans="1:26" ht="15.75">
      <c r="A54" s="246"/>
      <c r="B54" s="253" t="s">
        <v>45</v>
      </c>
      <c r="C54" s="254">
        <v>9780</v>
      </c>
      <c r="D54" s="255">
        <v>42383</v>
      </c>
      <c r="E54" s="269">
        <v>7130</v>
      </c>
      <c r="F54" s="270">
        <v>42429</v>
      </c>
      <c r="G54" s="254">
        <v>12390</v>
      </c>
      <c r="H54" s="255">
        <v>42431</v>
      </c>
      <c r="I54" s="269">
        <v>9150</v>
      </c>
      <c r="J54" s="270">
        <v>42487</v>
      </c>
      <c r="K54" s="254">
        <v>11760</v>
      </c>
      <c r="L54" s="255">
        <v>42501</v>
      </c>
      <c r="M54" s="269">
        <v>17820</v>
      </c>
      <c r="N54" s="270">
        <v>42549</v>
      </c>
      <c r="O54" s="254">
        <v>8805</v>
      </c>
      <c r="P54" s="255">
        <v>42578</v>
      </c>
      <c r="Q54" s="269">
        <v>8500</v>
      </c>
      <c r="R54" s="270">
        <v>42599</v>
      </c>
      <c r="S54" s="254">
        <v>13770</v>
      </c>
      <c r="T54" s="255">
        <v>42622</v>
      </c>
      <c r="U54" s="269">
        <v>11390</v>
      </c>
      <c r="V54" s="270">
        <v>42656</v>
      </c>
      <c r="W54" s="254">
        <v>10218</v>
      </c>
      <c r="X54" s="255">
        <v>42676</v>
      </c>
      <c r="Y54" s="269">
        <v>12750</v>
      </c>
      <c r="Z54" s="270">
        <v>42711</v>
      </c>
    </row>
    <row r="55" spans="1:26" ht="15.75">
      <c r="A55" s="246"/>
      <c r="B55" s="253" t="s">
        <v>46</v>
      </c>
      <c r="C55" s="254">
        <v>247291</v>
      </c>
      <c r="D55" s="255">
        <v>42397</v>
      </c>
      <c r="E55" s="269">
        <v>198724</v>
      </c>
      <c r="F55" s="270">
        <v>42429</v>
      </c>
      <c r="G55" s="254">
        <v>236000</v>
      </c>
      <c r="H55" s="255">
        <v>42445</v>
      </c>
      <c r="I55" s="269">
        <v>224471</v>
      </c>
      <c r="J55" s="270">
        <v>42467</v>
      </c>
      <c r="K55" s="254">
        <v>254000</v>
      </c>
      <c r="L55" s="255">
        <v>42502</v>
      </c>
      <c r="M55" s="269">
        <v>268966</v>
      </c>
      <c r="N55" s="270">
        <v>42549</v>
      </c>
      <c r="O55" s="254">
        <v>235638</v>
      </c>
      <c r="P55" s="255">
        <v>42570</v>
      </c>
      <c r="Q55" s="269">
        <v>187245</v>
      </c>
      <c r="R55" s="270">
        <v>42594</v>
      </c>
      <c r="S55" s="254">
        <v>303119</v>
      </c>
      <c r="T55" s="255">
        <v>42622</v>
      </c>
      <c r="U55" s="269">
        <v>242000</v>
      </c>
      <c r="V55" s="270">
        <v>42656</v>
      </c>
      <c r="W55" s="254">
        <v>234000</v>
      </c>
      <c r="X55" s="255">
        <v>42676</v>
      </c>
      <c r="Y55" s="269">
        <v>200000</v>
      </c>
      <c r="Z55" s="270">
        <v>42718</v>
      </c>
    </row>
    <row r="56" spans="1:26" ht="15.75">
      <c r="A56" s="246"/>
      <c r="B56" s="257" t="s">
        <v>5</v>
      </c>
      <c r="C56" s="254">
        <v>733546</v>
      </c>
      <c r="D56" s="255">
        <v>42389</v>
      </c>
      <c r="E56" s="269">
        <v>772952</v>
      </c>
      <c r="F56" s="270">
        <v>42408</v>
      </c>
      <c r="G56" s="254">
        <v>606368</v>
      </c>
      <c r="H56" s="255">
        <v>42433</v>
      </c>
      <c r="I56" s="269">
        <v>567016</v>
      </c>
      <c r="J56" s="270">
        <v>42489</v>
      </c>
      <c r="K56" s="254">
        <v>541054</v>
      </c>
      <c r="L56" s="255">
        <v>42507</v>
      </c>
      <c r="M56" s="269">
        <v>708480</v>
      </c>
      <c r="N56" s="270">
        <v>42545</v>
      </c>
      <c r="O56" s="254">
        <v>440356</v>
      </c>
      <c r="P56" s="255">
        <v>42557</v>
      </c>
      <c r="Q56" s="269">
        <v>415664</v>
      </c>
      <c r="R56" s="270">
        <v>42584</v>
      </c>
      <c r="S56" s="254">
        <v>475778</v>
      </c>
      <c r="T56" s="255">
        <v>42622</v>
      </c>
      <c r="U56" s="269">
        <v>475070</v>
      </c>
      <c r="V56" s="270">
        <v>42671</v>
      </c>
      <c r="W56" s="254">
        <v>807329</v>
      </c>
      <c r="X56" s="255">
        <v>42684</v>
      </c>
      <c r="Y56" s="269">
        <v>599259</v>
      </c>
      <c r="Z56" s="270">
        <v>42705</v>
      </c>
    </row>
    <row r="57" spans="1:26" ht="15.75">
      <c r="A57" s="246"/>
      <c r="B57" s="261"/>
      <c r="C57" s="259"/>
      <c r="D57" s="260"/>
      <c r="E57" s="272"/>
      <c r="F57" s="273"/>
      <c r="G57" s="259"/>
      <c r="H57" s="260"/>
      <c r="I57" s="272"/>
      <c r="J57" s="273"/>
      <c r="K57" s="259"/>
      <c r="L57" s="260"/>
      <c r="M57" s="272"/>
      <c r="N57" s="273"/>
      <c r="O57" s="259"/>
      <c r="P57" s="260"/>
      <c r="Q57" s="272"/>
      <c r="R57" s="273"/>
      <c r="S57" s="259"/>
      <c r="T57" s="260"/>
      <c r="U57" s="272"/>
      <c r="V57" s="273"/>
      <c r="W57" s="259"/>
      <c r="X57" s="260"/>
      <c r="Y57" s="272"/>
      <c r="Z57" s="273"/>
    </row>
    <row r="58" spans="1:26" ht="15.75">
      <c r="A58" s="246" t="s">
        <v>18</v>
      </c>
      <c r="B58" s="253" t="s">
        <v>44</v>
      </c>
      <c r="C58" s="254">
        <v>50796</v>
      </c>
      <c r="D58" s="255">
        <v>42396</v>
      </c>
      <c r="E58" s="269">
        <v>67376</v>
      </c>
      <c r="F58" s="270">
        <v>42418</v>
      </c>
      <c r="G58" s="254">
        <v>50822</v>
      </c>
      <c r="H58" s="255">
        <v>42431</v>
      </c>
      <c r="I58" s="269">
        <v>58958</v>
      </c>
      <c r="J58" s="270">
        <v>42487</v>
      </c>
      <c r="K58" s="254">
        <v>68326</v>
      </c>
      <c r="L58" s="255">
        <v>42501</v>
      </c>
      <c r="M58" s="269">
        <v>53398</v>
      </c>
      <c r="N58" s="270">
        <v>42551</v>
      </c>
      <c r="O58" s="254">
        <v>41367</v>
      </c>
      <c r="P58" s="255">
        <v>42578</v>
      </c>
      <c r="Q58" s="269">
        <v>41971</v>
      </c>
      <c r="R58" s="270">
        <v>42599</v>
      </c>
      <c r="S58" s="254">
        <v>42796</v>
      </c>
      <c r="T58" s="255">
        <v>42643</v>
      </c>
      <c r="U58" s="269">
        <v>51638</v>
      </c>
      <c r="V58" s="270">
        <v>42671</v>
      </c>
      <c r="W58" s="254">
        <v>45839</v>
      </c>
      <c r="X58" s="255">
        <v>42684</v>
      </c>
      <c r="Y58" s="269">
        <v>70611</v>
      </c>
      <c r="Z58" s="270">
        <v>42711</v>
      </c>
    </row>
    <row r="59" spans="1:26" ht="15">
      <c r="A59" s="263"/>
      <c r="B59" s="253" t="s">
        <v>45</v>
      </c>
      <c r="C59" s="254">
        <v>205301</v>
      </c>
      <c r="D59" s="255">
        <v>42376</v>
      </c>
      <c r="E59" s="269">
        <v>233669</v>
      </c>
      <c r="F59" s="270">
        <v>42401</v>
      </c>
      <c r="G59" s="254">
        <v>185920</v>
      </c>
      <c r="H59" s="255">
        <v>42431</v>
      </c>
      <c r="I59" s="269">
        <v>190770</v>
      </c>
      <c r="J59" s="270">
        <v>42487</v>
      </c>
      <c r="K59" s="254">
        <v>232250</v>
      </c>
      <c r="L59" s="255">
        <v>42506</v>
      </c>
      <c r="M59" s="269">
        <v>221070</v>
      </c>
      <c r="N59" s="270">
        <v>42549</v>
      </c>
      <c r="O59" s="254">
        <v>170250</v>
      </c>
      <c r="P59" s="255">
        <v>42578</v>
      </c>
      <c r="Q59" s="269">
        <v>151064</v>
      </c>
      <c r="R59" s="270">
        <v>42599</v>
      </c>
      <c r="S59" s="254">
        <v>177971</v>
      </c>
      <c r="T59" s="255">
        <v>42643</v>
      </c>
      <c r="U59" s="269">
        <v>180745</v>
      </c>
      <c r="V59" s="270">
        <v>42671</v>
      </c>
      <c r="W59" s="254">
        <v>154464</v>
      </c>
      <c r="X59" s="255">
        <v>42676</v>
      </c>
      <c r="Y59" s="269">
        <v>213062</v>
      </c>
      <c r="Z59" s="270">
        <v>42711</v>
      </c>
    </row>
    <row r="60" spans="1:26" ht="15">
      <c r="A60" s="263"/>
      <c r="B60" s="253" t="s">
        <v>46</v>
      </c>
      <c r="C60" s="254">
        <v>524300</v>
      </c>
      <c r="D60" s="255">
        <v>42389</v>
      </c>
      <c r="E60" s="269">
        <v>641792</v>
      </c>
      <c r="F60" s="270">
        <v>42412</v>
      </c>
      <c r="G60" s="254">
        <v>566605</v>
      </c>
      <c r="H60" s="255">
        <v>42457</v>
      </c>
      <c r="I60" s="269">
        <v>618687</v>
      </c>
      <c r="J60" s="270">
        <v>42480</v>
      </c>
      <c r="K60" s="254">
        <v>616400</v>
      </c>
      <c r="L60" s="255">
        <v>42517</v>
      </c>
      <c r="M60" s="269">
        <v>640000</v>
      </c>
      <c r="N60" s="270">
        <v>42528</v>
      </c>
      <c r="O60" s="254">
        <v>609596</v>
      </c>
      <c r="P60" s="255">
        <v>42558</v>
      </c>
      <c r="Q60" s="269">
        <v>658938</v>
      </c>
      <c r="R60" s="270">
        <v>42611</v>
      </c>
      <c r="S60" s="254">
        <v>681468</v>
      </c>
      <c r="T60" s="255">
        <v>42625</v>
      </c>
      <c r="U60" s="269">
        <v>699000</v>
      </c>
      <c r="V60" s="270">
        <v>42655</v>
      </c>
      <c r="W60" s="254">
        <v>768000</v>
      </c>
      <c r="X60" s="255">
        <v>42676</v>
      </c>
      <c r="Y60" s="269">
        <v>692000</v>
      </c>
      <c r="Z60" s="270">
        <v>42711</v>
      </c>
    </row>
    <row r="61" spans="1:26" ht="15">
      <c r="A61" s="264"/>
      <c r="B61" s="257" t="s">
        <v>5</v>
      </c>
      <c r="C61" s="254">
        <v>86146768</v>
      </c>
      <c r="D61" s="255">
        <v>42389</v>
      </c>
      <c r="E61" s="269">
        <v>89442972</v>
      </c>
      <c r="F61" s="270">
        <v>42411</v>
      </c>
      <c r="G61" s="254">
        <v>68036911</v>
      </c>
      <c r="H61" s="255">
        <v>42439</v>
      </c>
      <c r="I61" s="269">
        <v>54912447</v>
      </c>
      <c r="J61" s="270">
        <v>42489</v>
      </c>
      <c r="K61" s="254">
        <v>59179042</v>
      </c>
      <c r="L61" s="255">
        <v>42508</v>
      </c>
      <c r="M61" s="269">
        <v>72220501</v>
      </c>
      <c r="N61" s="270">
        <v>42545</v>
      </c>
      <c r="O61" s="254">
        <v>47743999</v>
      </c>
      <c r="P61" s="255">
        <v>42557</v>
      </c>
      <c r="Q61" s="269">
        <v>46760766</v>
      </c>
      <c r="R61" s="270">
        <v>42608</v>
      </c>
      <c r="S61" s="254">
        <v>65564468</v>
      </c>
      <c r="T61" s="255">
        <v>42626</v>
      </c>
      <c r="U61" s="269">
        <v>50529437</v>
      </c>
      <c r="V61" s="270">
        <v>42671</v>
      </c>
      <c r="W61" s="254">
        <v>86373232</v>
      </c>
      <c r="X61" s="255">
        <v>42684</v>
      </c>
      <c r="Y61" s="269">
        <v>51809053</v>
      </c>
      <c r="Z61" s="270">
        <v>42718</v>
      </c>
    </row>
    <row r="62" spans="1:26" ht="12.75">
      <c r="A62" s="252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</row>
    <row r="63" spans="1:26" ht="15.75">
      <c r="A63" s="246" t="s">
        <v>19</v>
      </c>
      <c r="B63" s="253" t="s">
        <v>44</v>
      </c>
      <c r="C63" s="254">
        <v>1575054</v>
      </c>
      <c r="D63" s="255">
        <v>42391</v>
      </c>
      <c r="E63" s="269">
        <v>1028048</v>
      </c>
      <c r="F63" s="270">
        <v>42401</v>
      </c>
      <c r="G63" s="254">
        <v>1205589</v>
      </c>
      <c r="H63" s="255">
        <v>42432</v>
      </c>
      <c r="I63" s="269">
        <v>1015158</v>
      </c>
      <c r="J63" s="270">
        <v>42474</v>
      </c>
      <c r="K63" s="254">
        <v>1242577</v>
      </c>
      <c r="L63" s="255">
        <v>42517</v>
      </c>
      <c r="M63" s="269">
        <v>1060861</v>
      </c>
      <c r="N63" s="270">
        <v>42551</v>
      </c>
      <c r="O63" s="254">
        <v>913342</v>
      </c>
      <c r="P63" s="255">
        <v>42578</v>
      </c>
      <c r="Q63" s="269">
        <v>1035847</v>
      </c>
      <c r="R63" s="270">
        <v>42590</v>
      </c>
      <c r="S63" s="254">
        <v>902339</v>
      </c>
      <c r="T63" s="255">
        <v>42635</v>
      </c>
      <c r="U63" s="269">
        <v>1490080</v>
      </c>
      <c r="V63" s="270">
        <v>42663</v>
      </c>
      <c r="W63" s="254">
        <v>1389719</v>
      </c>
      <c r="X63" s="255">
        <v>42690</v>
      </c>
      <c r="Y63" s="269">
        <v>1420365</v>
      </c>
      <c r="Z63" s="270">
        <v>42713</v>
      </c>
    </row>
    <row r="64" spans="1:26" ht="15">
      <c r="A64" s="263"/>
      <c r="B64" s="253" t="s">
        <v>45</v>
      </c>
      <c r="C64" s="254">
        <v>2241662</v>
      </c>
      <c r="D64" s="255">
        <v>42394</v>
      </c>
      <c r="E64" s="269">
        <v>2915050</v>
      </c>
      <c r="F64" s="270">
        <v>42422</v>
      </c>
      <c r="G64" s="254">
        <v>2497902</v>
      </c>
      <c r="H64" s="255">
        <v>42444</v>
      </c>
      <c r="I64" s="269">
        <v>2630421</v>
      </c>
      <c r="J64" s="270">
        <v>42485</v>
      </c>
      <c r="K64" s="254">
        <v>3017925</v>
      </c>
      <c r="L64" s="255">
        <v>42513</v>
      </c>
      <c r="M64" s="269">
        <v>2791540</v>
      </c>
      <c r="N64" s="270">
        <v>42548</v>
      </c>
      <c r="O64" s="254">
        <v>2980071</v>
      </c>
      <c r="P64" s="255">
        <v>42556</v>
      </c>
      <c r="Q64" s="269">
        <v>3218551</v>
      </c>
      <c r="R64" s="270">
        <v>42590</v>
      </c>
      <c r="S64" s="254">
        <v>2889777</v>
      </c>
      <c r="T64" s="255">
        <v>42632</v>
      </c>
      <c r="U64" s="269">
        <v>3009730</v>
      </c>
      <c r="V64" s="270">
        <v>42670</v>
      </c>
      <c r="W64" s="254">
        <v>3401188</v>
      </c>
      <c r="X64" s="255">
        <v>42690</v>
      </c>
      <c r="Y64" s="269">
        <v>2236766</v>
      </c>
      <c r="Z64" s="270">
        <v>42718</v>
      </c>
    </row>
    <row r="65" spans="1:26" ht="15">
      <c r="A65" s="263"/>
      <c r="B65" s="253" t="s">
        <v>46</v>
      </c>
      <c r="C65" s="254">
        <v>3549513</v>
      </c>
      <c r="D65" s="255">
        <v>42380</v>
      </c>
      <c r="E65" s="269">
        <v>4106581</v>
      </c>
      <c r="F65" s="270">
        <v>42422</v>
      </c>
      <c r="G65" s="254">
        <v>3912000</v>
      </c>
      <c r="H65" s="255">
        <v>42443</v>
      </c>
      <c r="I65" s="269">
        <v>3700479</v>
      </c>
      <c r="J65" s="270">
        <v>42478</v>
      </c>
      <c r="K65" s="254">
        <v>4133727</v>
      </c>
      <c r="L65" s="255">
        <v>42506</v>
      </c>
      <c r="M65" s="269">
        <v>3808342</v>
      </c>
      <c r="N65" s="270">
        <v>42548</v>
      </c>
      <c r="O65" s="254">
        <v>4642724</v>
      </c>
      <c r="P65" s="255">
        <v>42558</v>
      </c>
      <c r="Q65" s="269">
        <v>4408863</v>
      </c>
      <c r="R65" s="270">
        <v>42590</v>
      </c>
      <c r="S65" s="254">
        <v>4566000</v>
      </c>
      <c r="T65" s="255">
        <v>42639</v>
      </c>
      <c r="U65" s="269">
        <v>4225000</v>
      </c>
      <c r="V65" s="270">
        <v>42646</v>
      </c>
      <c r="W65" s="254">
        <v>6768000</v>
      </c>
      <c r="X65" s="255">
        <v>42678</v>
      </c>
      <c r="Y65" s="269">
        <v>6682526</v>
      </c>
      <c r="Z65" s="270">
        <v>42718</v>
      </c>
    </row>
    <row r="66" spans="1:26" ht="15">
      <c r="A66" s="264"/>
      <c r="B66" s="257" t="s">
        <v>5</v>
      </c>
      <c r="C66" s="254">
        <v>1315307110</v>
      </c>
      <c r="D66" s="255">
        <v>42390</v>
      </c>
      <c r="E66" s="269">
        <v>1282889615</v>
      </c>
      <c r="F66" s="270">
        <v>42403</v>
      </c>
      <c r="G66" s="254">
        <v>547847057</v>
      </c>
      <c r="H66" s="255">
        <v>42439</v>
      </c>
      <c r="I66" s="269">
        <v>661303741</v>
      </c>
      <c r="J66" s="270">
        <v>42489</v>
      </c>
      <c r="K66" s="254">
        <v>567572649</v>
      </c>
      <c r="L66" s="255">
        <v>42508</v>
      </c>
      <c r="M66" s="269">
        <v>663485145</v>
      </c>
      <c r="N66" s="270">
        <v>42545</v>
      </c>
      <c r="O66" s="254">
        <v>549249367</v>
      </c>
      <c r="P66" s="255">
        <v>42557</v>
      </c>
      <c r="Q66" s="269">
        <v>691005184</v>
      </c>
      <c r="R66" s="270">
        <v>42608</v>
      </c>
      <c r="S66" s="254">
        <v>763230478</v>
      </c>
      <c r="T66" s="255">
        <v>42626</v>
      </c>
      <c r="U66" s="269">
        <v>710330940</v>
      </c>
      <c r="V66" s="270">
        <v>42671</v>
      </c>
      <c r="W66" s="254">
        <v>975341687</v>
      </c>
      <c r="X66" s="255">
        <v>42684</v>
      </c>
      <c r="Y66" s="269">
        <v>800032262</v>
      </c>
      <c r="Z66" s="270">
        <v>42718</v>
      </c>
    </row>
    <row r="67" spans="1:26" ht="12.75">
      <c r="A67" s="252"/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</row>
    <row r="68" spans="1:26" ht="15.75">
      <c r="A68" s="246" t="s">
        <v>20</v>
      </c>
      <c r="B68" s="253" t="s">
        <v>44</v>
      </c>
      <c r="C68" s="254">
        <v>636282</v>
      </c>
      <c r="D68" s="255">
        <v>42377</v>
      </c>
      <c r="E68" s="269">
        <v>656905</v>
      </c>
      <c r="F68" s="270">
        <v>42412</v>
      </c>
      <c r="G68" s="254">
        <v>644108</v>
      </c>
      <c r="H68" s="255">
        <v>42440</v>
      </c>
      <c r="I68" s="269">
        <v>641033</v>
      </c>
      <c r="J68" s="270">
        <v>42489</v>
      </c>
      <c r="K68" s="254">
        <v>642190</v>
      </c>
      <c r="L68" s="255">
        <v>42503</v>
      </c>
      <c r="M68" s="269">
        <v>629496</v>
      </c>
      <c r="N68" s="270">
        <v>42531</v>
      </c>
      <c r="O68" s="254">
        <v>637371</v>
      </c>
      <c r="P68" s="255">
        <v>42580</v>
      </c>
      <c r="Q68" s="269">
        <v>654244</v>
      </c>
      <c r="R68" s="270">
        <v>42608</v>
      </c>
      <c r="S68" s="254">
        <v>634950</v>
      </c>
      <c r="T68" s="255">
        <v>42615</v>
      </c>
      <c r="U68" s="269">
        <v>634378</v>
      </c>
      <c r="V68" s="270">
        <v>42671</v>
      </c>
      <c r="W68" s="254">
        <v>639975</v>
      </c>
      <c r="X68" s="255">
        <v>42685</v>
      </c>
      <c r="Y68" s="269">
        <v>641324</v>
      </c>
      <c r="Z68" s="270">
        <v>42713</v>
      </c>
    </row>
    <row r="69" spans="1:26" ht="15">
      <c r="A69" s="263"/>
      <c r="B69" s="253" t="s">
        <v>45</v>
      </c>
      <c r="C69" s="254">
        <v>2222384</v>
      </c>
      <c r="D69" s="255">
        <v>42377</v>
      </c>
      <c r="E69" s="269">
        <v>2018357</v>
      </c>
      <c r="F69" s="270">
        <v>42411</v>
      </c>
      <c r="G69" s="254">
        <v>1894853</v>
      </c>
      <c r="H69" s="255">
        <v>42438</v>
      </c>
      <c r="I69" s="269">
        <v>1993391</v>
      </c>
      <c r="J69" s="270">
        <v>42487</v>
      </c>
      <c r="K69" s="254">
        <v>1993740</v>
      </c>
      <c r="L69" s="255">
        <v>42495</v>
      </c>
      <c r="M69" s="269">
        <v>2130832</v>
      </c>
      <c r="N69" s="270">
        <v>42543</v>
      </c>
      <c r="O69" s="254">
        <v>1886852</v>
      </c>
      <c r="P69" s="255">
        <v>42559</v>
      </c>
      <c r="Q69" s="269">
        <v>2139979</v>
      </c>
      <c r="R69" s="270">
        <v>42604</v>
      </c>
      <c r="S69" s="254">
        <v>1770258</v>
      </c>
      <c r="T69" s="255">
        <v>42642</v>
      </c>
      <c r="U69" s="269">
        <v>2174387</v>
      </c>
      <c r="V69" s="270">
        <v>42660</v>
      </c>
      <c r="W69" s="254">
        <v>1880846</v>
      </c>
      <c r="X69" s="255">
        <v>42678</v>
      </c>
      <c r="Y69" s="269">
        <v>1649940</v>
      </c>
      <c r="Z69" s="270">
        <v>42709</v>
      </c>
    </row>
    <row r="70" spans="1:26" ht="15">
      <c r="A70" s="263"/>
      <c r="B70" s="253" t="s">
        <v>46</v>
      </c>
      <c r="C70" s="254">
        <v>3878089</v>
      </c>
      <c r="D70" s="255">
        <v>42389</v>
      </c>
      <c r="E70" s="269">
        <v>3434124</v>
      </c>
      <c r="F70" s="270">
        <v>42416</v>
      </c>
      <c r="G70" s="254">
        <v>3349207</v>
      </c>
      <c r="H70" s="255">
        <v>42431</v>
      </c>
      <c r="I70" s="269">
        <v>3078641</v>
      </c>
      <c r="J70" s="270">
        <v>42475</v>
      </c>
      <c r="K70" s="254">
        <v>2981280</v>
      </c>
      <c r="L70" s="255">
        <v>42509</v>
      </c>
      <c r="M70" s="269">
        <v>3233493</v>
      </c>
      <c r="N70" s="270">
        <v>42543</v>
      </c>
      <c r="O70" s="254">
        <v>2918605</v>
      </c>
      <c r="P70" s="255">
        <v>42563</v>
      </c>
      <c r="Q70" s="269">
        <v>3109912</v>
      </c>
      <c r="R70" s="270">
        <v>42604</v>
      </c>
      <c r="S70" s="254">
        <v>3251992</v>
      </c>
      <c r="T70" s="255">
        <v>42642</v>
      </c>
      <c r="U70" s="269">
        <v>3094000</v>
      </c>
      <c r="V70" s="270">
        <v>42650</v>
      </c>
      <c r="W70" s="254">
        <v>4761953</v>
      </c>
      <c r="X70" s="255">
        <v>42690</v>
      </c>
      <c r="Y70" s="269">
        <v>6196320</v>
      </c>
      <c r="Z70" s="270">
        <v>42709</v>
      </c>
    </row>
    <row r="71" spans="1:26" ht="15">
      <c r="A71" s="264"/>
      <c r="B71" s="257" t="s">
        <v>5</v>
      </c>
      <c r="C71" s="254">
        <v>1508688</v>
      </c>
      <c r="D71" s="255">
        <v>42376</v>
      </c>
      <c r="E71" s="269">
        <v>1554968</v>
      </c>
      <c r="F71" s="270">
        <v>42405</v>
      </c>
      <c r="G71" s="254">
        <v>1525346</v>
      </c>
      <c r="H71" s="255">
        <v>42433</v>
      </c>
      <c r="I71" s="269">
        <v>1535705</v>
      </c>
      <c r="J71" s="270">
        <v>42489</v>
      </c>
      <c r="K71" s="254">
        <v>1502644</v>
      </c>
      <c r="L71" s="255">
        <v>42496</v>
      </c>
      <c r="M71" s="269">
        <v>1540880</v>
      </c>
      <c r="N71" s="270">
        <v>42545</v>
      </c>
      <c r="O71" s="254">
        <v>1518824</v>
      </c>
      <c r="P71" s="255">
        <v>42580</v>
      </c>
      <c r="Q71" s="269">
        <v>1555191</v>
      </c>
      <c r="R71" s="270">
        <v>42608</v>
      </c>
      <c r="S71" s="254">
        <v>1754037</v>
      </c>
      <c r="T71" s="255">
        <v>42635</v>
      </c>
      <c r="U71" s="269">
        <v>1493343</v>
      </c>
      <c r="V71" s="270">
        <v>42650</v>
      </c>
      <c r="W71" s="254">
        <v>1536497</v>
      </c>
      <c r="X71" s="255">
        <v>42684</v>
      </c>
      <c r="Y71" s="269">
        <v>1460929</v>
      </c>
      <c r="Z71" s="270">
        <v>42713</v>
      </c>
    </row>
    <row r="72" spans="1:26" ht="12.75">
      <c r="A72" s="252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</row>
    <row r="73" spans="1:26" ht="15.75">
      <c r="A73" s="246" t="s">
        <v>21</v>
      </c>
      <c r="B73" s="253" t="s">
        <v>44</v>
      </c>
      <c r="C73" s="254">
        <v>1394189</v>
      </c>
      <c r="D73" s="255">
        <v>42391</v>
      </c>
      <c r="E73" s="269">
        <v>1051179</v>
      </c>
      <c r="F73" s="270">
        <v>42418</v>
      </c>
      <c r="G73" s="254">
        <v>1016179</v>
      </c>
      <c r="H73" s="255">
        <v>42433</v>
      </c>
      <c r="I73" s="269">
        <v>979088</v>
      </c>
      <c r="J73" s="270">
        <v>42464</v>
      </c>
      <c r="K73" s="254">
        <v>1049509</v>
      </c>
      <c r="L73" s="255">
        <v>42496</v>
      </c>
      <c r="M73" s="269">
        <v>1054878</v>
      </c>
      <c r="N73" s="270">
        <v>42542</v>
      </c>
      <c r="O73" s="254">
        <v>1076750</v>
      </c>
      <c r="P73" s="255">
        <v>42572</v>
      </c>
      <c r="Q73" s="269">
        <v>1059540</v>
      </c>
      <c r="R73" s="270">
        <v>42607</v>
      </c>
      <c r="S73" s="254">
        <v>1145493</v>
      </c>
      <c r="T73" s="255">
        <v>42615</v>
      </c>
      <c r="U73" s="269">
        <v>1051534</v>
      </c>
      <c r="V73" s="270">
        <v>42647</v>
      </c>
      <c r="W73" s="254">
        <v>1650688</v>
      </c>
      <c r="X73" s="255">
        <v>42678</v>
      </c>
      <c r="Y73" s="269">
        <v>1927557</v>
      </c>
      <c r="Z73" s="270">
        <v>42711</v>
      </c>
    </row>
    <row r="74" spans="1:26" ht="15">
      <c r="A74" s="263"/>
      <c r="B74" s="253" t="s">
        <v>45</v>
      </c>
      <c r="C74" s="254">
        <v>1873944</v>
      </c>
      <c r="D74" s="255">
        <v>42374</v>
      </c>
      <c r="E74" s="269">
        <v>1749668</v>
      </c>
      <c r="F74" s="270">
        <v>42422</v>
      </c>
      <c r="G74" s="254">
        <v>1811840</v>
      </c>
      <c r="H74" s="255">
        <v>42443</v>
      </c>
      <c r="I74" s="269">
        <v>1771612</v>
      </c>
      <c r="J74" s="270">
        <v>42465</v>
      </c>
      <c r="K74" s="254">
        <v>1709658</v>
      </c>
      <c r="L74" s="255">
        <v>42517</v>
      </c>
      <c r="M74" s="269">
        <v>1809919</v>
      </c>
      <c r="N74" s="270">
        <v>42543</v>
      </c>
      <c r="O74" s="254">
        <v>1650091</v>
      </c>
      <c r="P74" s="255">
        <v>42570</v>
      </c>
      <c r="Q74" s="269">
        <v>1891403</v>
      </c>
      <c r="R74" s="270">
        <v>42604</v>
      </c>
      <c r="S74" s="254">
        <v>1831048</v>
      </c>
      <c r="T74" s="255">
        <v>42632</v>
      </c>
      <c r="U74" s="269">
        <v>1854460</v>
      </c>
      <c r="V74" s="270">
        <v>42646</v>
      </c>
      <c r="W74" s="254">
        <v>4665421</v>
      </c>
      <c r="X74" s="255">
        <v>42678</v>
      </c>
      <c r="Y74" s="269">
        <v>3899178</v>
      </c>
      <c r="Z74" s="270">
        <v>42705</v>
      </c>
    </row>
    <row r="75" spans="1:26" ht="15">
      <c r="A75" s="263"/>
      <c r="B75" s="253" t="s">
        <v>46</v>
      </c>
      <c r="C75" s="254">
        <v>4277937</v>
      </c>
      <c r="D75" s="255">
        <v>42391</v>
      </c>
      <c r="E75" s="269">
        <v>3404215</v>
      </c>
      <c r="F75" s="270">
        <v>42424</v>
      </c>
      <c r="G75" s="254">
        <v>3278360</v>
      </c>
      <c r="H75" s="255">
        <v>42439</v>
      </c>
      <c r="I75" s="269">
        <v>3446552</v>
      </c>
      <c r="J75" s="270">
        <v>42472</v>
      </c>
      <c r="K75" s="254">
        <v>3256000</v>
      </c>
      <c r="L75" s="255">
        <v>42509</v>
      </c>
      <c r="M75" s="269">
        <v>2891032</v>
      </c>
      <c r="N75" s="270">
        <v>42551</v>
      </c>
      <c r="O75" s="254">
        <v>2567621</v>
      </c>
      <c r="P75" s="255">
        <v>42580</v>
      </c>
      <c r="Q75" s="269">
        <v>2540887</v>
      </c>
      <c r="R75" s="270">
        <v>42599</v>
      </c>
      <c r="S75" s="254">
        <v>3726673</v>
      </c>
      <c r="T75" s="255">
        <v>42632</v>
      </c>
      <c r="U75" s="269">
        <v>2751000</v>
      </c>
      <c r="V75" s="270">
        <v>42649</v>
      </c>
      <c r="W75" s="254">
        <v>8891000</v>
      </c>
      <c r="X75" s="255">
        <v>42690</v>
      </c>
      <c r="Y75" s="269">
        <v>8335817</v>
      </c>
      <c r="Z75" s="270">
        <v>42709</v>
      </c>
    </row>
    <row r="76" spans="1:26" ht="15">
      <c r="A76" s="264"/>
      <c r="B76" s="257" t="s">
        <v>5</v>
      </c>
      <c r="C76" s="254">
        <v>2258238803</v>
      </c>
      <c r="D76" s="255">
        <v>42390</v>
      </c>
      <c r="E76" s="269">
        <v>2070344802</v>
      </c>
      <c r="F76" s="270">
        <v>42403</v>
      </c>
      <c r="G76" s="254">
        <v>825667757</v>
      </c>
      <c r="H76" s="255">
        <v>42439</v>
      </c>
      <c r="I76" s="269">
        <v>1006560544</v>
      </c>
      <c r="J76" s="270">
        <v>42489</v>
      </c>
      <c r="K76" s="254">
        <v>856215570</v>
      </c>
      <c r="L76" s="255">
        <v>42508</v>
      </c>
      <c r="M76" s="269">
        <v>1101952831</v>
      </c>
      <c r="N76" s="270">
        <v>42545</v>
      </c>
      <c r="O76" s="254">
        <v>802275408</v>
      </c>
      <c r="P76" s="255">
        <v>42557</v>
      </c>
      <c r="Q76" s="269">
        <v>939962731</v>
      </c>
      <c r="R76" s="270">
        <v>42608</v>
      </c>
      <c r="S76" s="254">
        <v>1016776264</v>
      </c>
      <c r="T76" s="255">
        <v>42626</v>
      </c>
      <c r="U76" s="269">
        <v>1087530961</v>
      </c>
      <c r="V76" s="270">
        <v>42671</v>
      </c>
      <c r="W76" s="254">
        <v>1448411801</v>
      </c>
      <c r="X76" s="255">
        <v>42684</v>
      </c>
      <c r="Y76" s="269">
        <v>1239697168</v>
      </c>
      <c r="Z76" s="270">
        <v>42718</v>
      </c>
    </row>
    <row r="77" spans="1:26" ht="12.75">
      <c r="A77" s="252"/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</row>
    <row r="78" spans="1:26" ht="15.75">
      <c r="A78" s="246" t="s">
        <v>22</v>
      </c>
      <c r="B78" s="253" t="s">
        <v>44</v>
      </c>
      <c r="C78" s="254">
        <v>717975</v>
      </c>
      <c r="D78" s="255">
        <v>42373</v>
      </c>
      <c r="E78" s="269">
        <v>696757</v>
      </c>
      <c r="F78" s="270">
        <v>42417</v>
      </c>
      <c r="G78" s="254">
        <v>743934</v>
      </c>
      <c r="H78" s="255">
        <v>42443</v>
      </c>
      <c r="I78" s="269">
        <v>753160</v>
      </c>
      <c r="J78" s="270">
        <v>42464</v>
      </c>
      <c r="K78" s="254">
        <v>751476</v>
      </c>
      <c r="L78" s="255">
        <v>42521</v>
      </c>
      <c r="M78" s="269">
        <v>750811</v>
      </c>
      <c r="N78" s="270">
        <v>42522</v>
      </c>
      <c r="O78" s="254">
        <v>750321</v>
      </c>
      <c r="P78" s="255">
        <v>42562</v>
      </c>
      <c r="Q78" s="269">
        <v>755949</v>
      </c>
      <c r="R78" s="270">
        <v>42607</v>
      </c>
      <c r="S78" s="254">
        <v>785726</v>
      </c>
      <c r="T78" s="255">
        <v>42635</v>
      </c>
      <c r="U78" s="269">
        <v>754934</v>
      </c>
      <c r="V78" s="270">
        <v>42660</v>
      </c>
      <c r="W78" s="254">
        <v>761963</v>
      </c>
      <c r="X78" s="255">
        <v>42678</v>
      </c>
      <c r="Y78" s="269">
        <v>756837</v>
      </c>
      <c r="Z78" s="270">
        <v>42709</v>
      </c>
    </row>
    <row r="79" spans="1:26" ht="15">
      <c r="A79" s="263"/>
      <c r="B79" s="253" t="s">
        <v>45</v>
      </c>
      <c r="C79" s="254">
        <v>1020650</v>
      </c>
      <c r="D79" s="255">
        <v>42380</v>
      </c>
      <c r="E79" s="269">
        <v>1007354</v>
      </c>
      <c r="F79" s="270">
        <v>42408</v>
      </c>
      <c r="G79" s="254">
        <v>1016141</v>
      </c>
      <c r="H79" s="255">
        <v>42433</v>
      </c>
      <c r="I79" s="269">
        <v>994172</v>
      </c>
      <c r="J79" s="270">
        <v>42473</v>
      </c>
      <c r="K79" s="254">
        <v>1147138</v>
      </c>
      <c r="L79" s="255">
        <v>42506</v>
      </c>
      <c r="M79" s="269">
        <v>1007949</v>
      </c>
      <c r="N79" s="270">
        <v>42545</v>
      </c>
      <c r="O79" s="254">
        <v>1013125</v>
      </c>
      <c r="P79" s="255">
        <v>42577</v>
      </c>
      <c r="Q79" s="269">
        <v>1034387</v>
      </c>
      <c r="R79" s="270">
        <v>42599</v>
      </c>
      <c r="S79" s="254">
        <v>1029120</v>
      </c>
      <c r="T79" s="255">
        <v>42635</v>
      </c>
      <c r="U79" s="269">
        <v>1015449</v>
      </c>
      <c r="V79" s="270">
        <v>42655</v>
      </c>
      <c r="W79" s="254">
        <v>1009303</v>
      </c>
      <c r="X79" s="255">
        <v>42689</v>
      </c>
      <c r="Y79" s="269">
        <v>1023100</v>
      </c>
      <c r="Z79" s="270">
        <v>42734</v>
      </c>
    </row>
    <row r="80" spans="1:26" ht="15">
      <c r="A80" s="263"/>
      <c r="B80" s="253" t="s">
        <v>46</v>
      </c>
      <c r="C80" s="254">
        <v>2500000</v>
      </c>
      <c r="D80" s="255">
        <v>42396</v>
      </c>
      <c r="E80" s="269">
        <v>1710000</v>
      </c>
      <c r="F80" s="270">
        <v>42424</v>
      </c>
      <c r="G80" s="254">
        <v>1752627</v>
      </c>
      <c r="H80" s="255">
        <v>42440</v>
      </c>
      <c r="I80" s="269">
        <v>1749758</v>
      </c>
      <c r="J80" s="270">
        <v>42466</v>
      </c>
      <c r="K80" s="254">
        <v>2004241</v>
      </c>
      <c r="L80" s="255">
        <v>42506</v>
      </c>
      <c r="M80" s="269">
        <v>2175651</v>
      </c>
      <c r="N80" s="270">
        <v>42531</v>
      </c>
      <c r="O80" s="254">
        <v>2178114</v>
      </c>
      <c r="P80" s="255">
        <v>42565</v>
      </c>
      <c r="Q80" s="269">
        <v>1606662</v>
      </c>
      <c r="R80" s="270">
        <v>42606</v>
      </c>
      <c r="S80" s="254">
        <v>1952698</v>
      </c>
      <c r="T80" s="255">
        <v>42619</v>
      </c>
      <c r="U80" s="269">
        <v>1849000</v>
      </c>
      <c r="V80" s="270">
        <v>42653</v>
      </c>
      <c r="W80" s="254">
        <v>1654313</v>
      </c>
      <c r="X80" s="255">
        <v>42697</v>
      </c>
      <c r="Y80" s="269">
        <v>1884060</v>
      </c>
      <c r="Z80" s="270">
        <v>42705</v>
      </c>
    </row>
    <row r="81" spans="1:26" ht="15">
      <c r="A81" s="264"/>
      <c r="B81" s="257" t="s">
        <v>5</v>
      </c>
      <c r="C81" s="254">
        <v>1251186699</v>
      </c>
      <c r="D81" s="255">
        <v>42389</v>
      </c>
      <c r="E81" s="269">
        <v>1258258293</v>
      </c>
      <c r="F81" s="270">
        <v>42403</v>
      </c>
      <c r="G81" s="254">
        <v>897011671</v>
      </c>
      <c r="H81" s="255">
        <v>42439</v>
      </c>
      <c r="I81" s="269">
        <v>936386392</v>
      </c>
      <c r="J81" s="270">
        <v>42489</v>
      </c>
      <c r="K81" s="254">
        <v>842055489</v>
      </c>
      <c r="L81" s="255">
        <v>42508</v>
      </c>
      <c r="M81" s="269">
        <v>940236314</v>
      </c>
      <c r="N81" s="270">
        <v>42545</v>
      </c>
      <c r="O81" s="254">
        <v>764518813</v>
      </c>
      <c r="P81" s="255">
        <v>42557</v>
      </c>
      <c r="Q81" s="269">
        <v>790781417</v>
      </c>
      <c r="R81" s="270">
        <v>42608</v>
      </c>
      <c r="S81" s="254">
        <v>874049134</v>
      </c>
      <c r="T81" s="255">
        <v>42626</v>
      </c>
      <c r="U81" s="269">
        <v>718973993</v>
      </c>
      <c r="V81" s="270">
        <v>42647</v>
      </c>
      <c r="W81" s="254">
        <v>1046887415</v>
      </c>
      <c r="X81" s="255">
        <v>42684</v>
      </c>
      <c r="Y81" s="269">
        <v>721912820</v>
      </c>
      <c r="Z81" s="270">
        <v>42718</v>
      </c>
    </row>
    <row r="82" spans="1:26" ht="12.75">
      <c r="A82" s="252"/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</row>
    <row r="83" spans="1:26" ht="15.75">
      <c r="A83" s="246" t="s">
        <v>23</v>
      </c>
      <c r="B83" s="253" t="s">
        <v>44</v>
      </c>
      <c r="C83" s="254">
        <v>825855</v>
      </c>
      <c r="D83" s="255">
        <v>42374</v>
      </c>
      <c r="E83" s="269">
        <v>771238</v>
      </c>
      <c r="F83" s="270">
        <v>42419</v>
      </c>
      <c r="G83" s="254">
        <v>826015</v>
      </c>
      <c r="H83" s="255">
        <v>42437</v>
      </c>
      <c r="I83" s="269">
        <v>765336</v>
      </c>
      <c r="J83" s="270">
        <v>42474</v>
      </c>
      <c r="K83" s="254">
        <v>749299</v>
      </c>
      <c r="L83" s="255">
        <v>42517</v>
      </c>
      <c r="M83" s="269">
        <v>826409</v>
      </c>
      <c r="N83" s="270">
        <v>42551</v>
      </c>
      <c r="O83" s="254">
        <v>724470</v>
      </c>
      <c r="P83" s="255">
        <v>42580</v>
      </c>
      <c r="Q83" s="269">
        <v>719436</v>
      </c>
      <c r="R83" s="270">
        <v>42587</v>
      </c>
      <c r="S83" s="254">
        <v>1204839</v>
      </c>
      <c r="T83" s="255">
        <v>42640</v>
      </c>
      <c r="U83" s="269">
        <v>740765</v>
      </c>
      <c r="V83" s="270">
        <v>42661</v>
      </c>
      <c r="W83" s="254">
        <v>683521</v>
      </c>
      <c r="X83" s="255">
        <v>42684</v>
      </c>
      <c r="Y83" s="269">
        <v>771870</v>
      </c>
      <c r="Z83" s="270">
        <v>42711</v>
      </c>
    </row>
    <row r="84" spans="1:26" ht="15">
      <c r="A84" s="263"/>
      <c r="B84" s="253" t="s">
        <v>45</v>
      </c>
      <c r="C84" s="254">
        <v>3391780</v>
      </c>
      <c r="D84" s="255">
        <v>42380</v>
      </c>
      <c r="E84" s="269">
        <v>3371381</v>
      </c>
      <c r="F84" s="270">
        <v>42429</v>
      </c>
      <c r="G84" s="254">
        <v>2918450</v>
      </c>
      <c r="H84" s="255">
        <v>42440</v>
      </c>
      <c r="I84" s="269">
        <v>2794456</v>
      </c>
      <c r="J84" s="270">
        <v>42473</v>
      </c>
      <c r="K84" s="254">
        <v>3029080</v>
      </c>
      <c r="L84" s="255">
        <v>42506</v>
      </c>
      <c r="M84" s="269">
        <v>2960110</v>
      </c>
      <c r="N84" s="270">
        <v>42551</v>
      </c>
      <c r="O84" s="254">
        <v>2828944</v>
      </c>
      <c r="P84" s="255">
        <v>42565</v>
      </c>
      <c r="Q84" s="269">
        <v>2761686</v>
      </c>
      <c r="R84" s="270">
        <v>42591</v>
      </c>
      <c r="S84" s="254">
        <v>3641550</v>
      </c>
      <c r="T84" s="255">
        <v>42640</v>
      </c>
      <c r="U84" s="269">
        <v>3102701</v>
      </c>
      <c r="V84" s="270">
        <v>42667</v>
      </c>
      <c r="W84" s="254">
        <v>2734877</v>
      </c>
      <c r="X84" s="255">
        <v>42703</v>
      </c>
      <c r="Y84" s="269">
        <v>2728013</v>
      </c>
      <c r="Z84" s="270">
        <v>42709</v>
      </c>
    </row>
    <row r="85" spans="1:26" ht="15">
      <c r="A85" s="263"/>
      <c r="B85" s="253" t="s">
        <v>46</v>
      </c>
      <c r="C85" s="254">
        <v>5031915</v>
      </c>
      <c r="D85" s="255">
        <v>42380</v>
      </c>
      <c r="E85" s="269">
        <v>5021347</v>
      </c>
      <c r="F85" s="270">
        <v>42401</v>
      </c>
      <c r="G85" s="254">
        <v>4350235</v>
      </c>
      <c r="H85" s="255">
        <v>42440</v>
      </c>
      <c r="I85" s="269">
        <v>4709775</v>
      </c>
      <c r="J85" s="270">
        <v>42485</v>
      </c>
      <c r="K85" s="254">
        <v>4727273</v>
      </c>
      <c r="L85" s="255">
        <v>42521</v>
      </c>
      <c r="M85" s="269">
        <v>4823413</v>
      </c>
      <c r="N85" s="270">
        <v>42534</v>
      </c>
      <c r="O85" s="254">
        <v>4598299</v>
      </c>
      <c r="P85" s="255">
        <v>42576</v>
      </c>
      <c r="Q85" s="269">
        <v>5128825</v>
      </c>
      <c r="R85" s="270">
        <v>42590</v>
      </c>
      <c r="S85" s="254">
        <v>5038087</v>
      </c>
      <c r="T85" s="255">
        <v>42625</v>
      </c>
      <c r="U85" s="269">
        <v>5501141</v>
      </c>
      <c r="V85" s="270">
        <v>42660</v>
      </c>
      <c r="W85" s="254">
        <v>4831053</v>
      </c>
      <c r="X85" s="255">
        <v>42683</v>
      </c>
      <c r="Y85" s="269">
        <v>4579169</v>
      </c>
      <c r="Z85" s="270">
        <v>42705</v>
      </c>
    </row>
    <row r="86" spans="1:26" ht="15">
      <c r="A86" s="264"/>
      <c r="B86" s="257" t="s">
        <v>5</v>
      </c>
      <c r="C86" s="254">
        <v>1065609513</v>
      </c>
      <c r="D86" s="255">
        <v>42389</v>
      </c>
      <c r="E86" s="269">
        <v>1055795469</v>
      </c>
      <c r="F86" s="270">
        <v>42403</v>
      </c>
      <c r="G86" s="254">
        <v>769823667</v>
      </c>
      <c r="H86" s="255">
        <v>42439</v>
      </c>
      <c r="I86" s="269">
        <v>800522777</v>
      </c>
      <c r="J86" s="270">
        <v>42489</v>
      </c>
      <c r="K86" s="254">
        <v>731232854</v>
      </c>
      <c r="L86" s="255">
        <v>42508</v>
      </c>
      <c r="M86" s="269">
        <v>802289521</v>
      </c>
      <c r="N86" s="270">
        <v>42545</v>
      </c>
      <c r="O86" s="254">
        <v>684894700</v>
      </c>
      <c r="P86" s="255">
        <v>42557</v>
      </c>
      <c r="Q86" s="269">
        <v>736013182</v>
      </c>
      <c r="R86" s="270">
        <v>42608</v>
      </c>
      <c r="S86" s="254">
        <v>810266907</v>
      </c>
      <c r="T86" s="255">
        <v>42626</v>
      </c>
      <c r="U86" s="269">
        <v>678927759</v>
      </c>
      <c r="V86" s="270">
        <v>42647</v>
      </c>
      <c r="W86" s="254">
        <v>964515691</v>
      </c>
      <c r="X86" s="255">
        <v>42684</v>
      </c>
      <c r="Y86" s="269">
        <v>674855381</v>
      </c>
      <c r="Z86" s="270">
        <v>42718</v>
      </c>
    </row>
    <row r="87" spans="1:26" ht="12.75">
      <c r="A87" s="252"/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</row>
    <row r="88" spans="1:26" ht="15.75">
      <c r="A88" s="246" t="s">
        <v>24</v>
      </c>
      <c r="B88" s="253" t="s">
        <v>44</v>
      </c>
      <c r="C88" s="254">
        <v>580056</v>
      </c>
      <c r="D88" s="255">
        <v>42377</v>
      </c>
      <c r="E88" s="269">
        <v>600886</v>
      </c>
      <c r="F88" s="270">
        <v>42412</v>
      </c>
      <c r="G88" s="254">
        <v>591557</v>
      </c>
      <c r="H88" s="255">
        <v>42433</v>
      </c>
      <c r="I88" s="269">
        <v>588807</v>
      </c>
      <c r="J88" s="270">
        <v>42489</v>
      </c>
      <c r="K88" s="254">
        <v>589236</v>
      </c>
      <c r="L88" s="255">
        <v>42503</v>
      </c>
      <c r="M88" s="269">
        <v>576982</v>
      </c>
      <c r="N88" s="270">
        <v>42531</v>
      </c>
      <c r="O88" s="254">
        <v>582833</v>
      </c>
      <c r="P88" s="255">
        <v>42573</v>
      </c>
      <c r="Q88" s="269">
        <v>592493</v>
      </c>
      <c r="R88" s="270">
        <v>42587</v>
      </c>
      <c r="S88" s="254">
        <v>568807</v>
      </c>
      <c r="T88" s="255">
        <v>42615</v>
      </c>
      <c r="U88" s="269">
        <v>571529</v>
      </c>
      <c r="V88" s="270">
        <v>42657</v>
      </c>
      <c r="W88" s="254">
        <v>574479</v>
      </c>
      <c r="X88" s="255">
        <v>42699</v>
      </c>
      <c r="Y88" s="269">
        <v>576265</v>
      </c>
      <c r="Z88" s="270">
        <v>42713</v>
      </c>
    </row>
    <row r="89" spans="1:26" ht="15">
      <c r="A89" s="263"/>
      <c r="B89" s="253" t="s">
        <v>45</v>
      </c>
      <c r="C89" s="254">
        <v>1488047</v>
      </c>
      <c r="D89" s="255">
        <v>42380</v>
      </c>
      <c r="E89" s="269">
        <v>1147257</v>
      </c>
      <c r="F89" s="270">
        <v>42422</v>
      </c>
      <c r="G89" s="254">
        <v>1277532</v>
      </c>
      <c r="H89" s="255">
        <v>42436</v>
      </c>
      <c r="I89" s="269">
        <v>1452415</v>
      </c>
      <c r="J89" s="270">
        <v>42471</v>
      </c>
      <c r="K89" s="254">
        <v>1280980</v>
      </c>
      <c r="L89" s="255">
        <v>42499</v>
      </c>
      <c r="M89" s="269">
        <v>1180410</v>
      </c>
      <c r="N89" s="270">
        <v>42534</v>
      </c>
      <c r="O89" s="254">
        <v>1167600</v>
      </c>
      <c r="P89" s="255">
        <v>42580</v>
      </c>
      <c r="Q89" s="269">
        <v>1177283</v>
      </c>
      <c r="R89" s="270">
        <v>42599</v>
      </c>
      <c r="S89" s="254">
        <v>1314740</v>
      </c>
      <c r="T89" s="255">
        <v>42614</v>
      </c>
      <c r="U89" s="269">
        <v>1501567</v>
      </c>
      <c r="V89" s="270">
        <v>42653</v>
      </c>
      <c r="W89" s="254">
        <v>1321601</v>
      </c>
      <c r="X89" s="255">
        <v>42684</v>
      </c>
      <c r="Y89" s="269">
        <v>1193056</v>
      </c>
      <c r="Z89" s="270">
        <v>42712</v>
      </c>
    </row>
    <row r="90" spans="1:26" ht="15">
      <c r="A90" s="263"/>
      <c r="B90" s="253" t="s">
        <v>46</v>
      </c>
      <c r="C90" s="254">
        <v>1902174</v>
      </c>
      <c r="D90" s="255">
        <v>42394</v>
      </c>
      <c r="E90" s="269">
        <v>1965098</v>
      </c>
      <c r="F90" s="270">
        <v>42426</v>
      </c>
      <c r="G90" s="254">
        <v>1972926</v>
      </c>
      <c r="H90" s="255">
        <v>42438</v>
      </c>
      <c r="I90" s="269">
        <v>1951332</v>
      </c>
      <c r="J90" s="270">
        <v>42486</v>
      </c>
      <c r="K90" s="254">
        <v>1920037</v>
      </c>
      <c r="L90" s="255">
        <v>42513</v>
      </c>
      <c r="M90" s="269">
        <v>1948488</v>
      </c>
      <c r="N90" s="270">
        <v>42528</v>
      </c>
      <c r="O90" s="254">
        <v>1907000</v>
      </c>
      <c r="P90" s="255">
        <v>42559</v>
      </c>
      <c r="Q90" s="269">
        <v>1929578</v>
      </c>
      <c r="R90" s="270">
        <v>42612</v>
      </c>
      <c r="S90" s="254">
        <v>1947000</v>
      </c>
      <c r="T90" s="255">
        <v>42641</v>
      </c>
      <c r="U90" s="269">
        <v>2023859</v>
      </c>
      <c r="V90" s="270">
        <v>42650</v>
      </c>
      <c r="W90" s="254">
        <v>1944000</v>
      </c>
      <c r="X90" s="255">
        <v>42682</v>
      </c>
      <c r="Y90" s="269">
        <v>1830159</v>
      </c>
      <c r="Z90" s="270">
        <v>42713</v>
      </c>
    </row>
    <row r="91" spans="1:26" ht="15">
      <c r="A91" s="264"/>
      <c r="B91" s="257" t="s">
        <v>5</v>
      </c>
      <c r="C91" s="254">
        <v>1307622</v>
      </c>
      <c r="D91" s="255">
        <v>42377</v>
      </c>
      <c r="E91" s="269">
        <v>1353707</v>
      </c>
      <c r="F91" s="270">
        <v>42412</v>
      </c>
      <c r="G91" s="254">
        <v>1328021</v>
      </c>
      <c r="H91" s="255">
        <v>42433</v>
      </c>
      <c r="I91" s="269">
        <v>1331174</v>
      </c>
      <c r="J91" s="270">
        <v>42489</v>
      </c>
      <c r="K91" s="254">
        <v>1324125</v>
      </c>
      <c r="L91" s="255">
        <v>42496</v>
      </c>
      <c r="M91" s="269">
        <v>1297654</v>
      </c>
      <c r="N91" s="270">
        <v>42531</v>
      </c>
      <c r="O91" s="254">
        <v>1308668</v>
      </c>
      <c r="P91" s="255">
        <v>42573</v>
      </c>
      <c r="Q91" s="269">
        <v>1330319</v>
      </c>
      <c r="R91" s="270">
        <v>42587</v>
      </c>
      <c r="S91" s="254">
        <v>1512509</v>
      </c>
      <c r="T91" s="255">
        <v>42635</v>
      </c>
      <c r="U91" s="269">
        <v>1282651</v>
      </c>
      <c r="V91" s="270">
        <v>42657</v>
      </c>
      <c r="W91" s="254">
        <v>1235829</v>
      </c>
      <c r="X91" s="255">
        <v>42677</v>
      </c>
      <c r="Y91" s="269">
        <v>1168440</v>
      </c>
      <c r="Z91" s="270">
        <v>42705</v>
      </c>
    </row>
    <row r="92" spans="1:26" ht="12.75">
      <c r="A92" s="252"/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</row>
    <row r="93" spans="1:26" ht="15.75">
      <c r="A93" s="246" t="s">
        <v>25</v>
      </c>
      <c r="B93" s="253" t="s">
        <v>44</v>
      </c>
      <c r="C93" s="254">
        <v>1637052</v>
      </c>
      <c r="D93" s="255">
        <v>42389</v>
      </c>
      <c r="E93" s="269">
        <v>1625201</v>
      </c>
      <c r="F93" s="270">
        <v>42409</v>
      </c>
      <c r="G93" s="254">
        <v>1689513</v>
      </c>
      <c r="H93" s="255">
        <v>42431</v>
      </c>
      <c r="I93" s="269">
        <v>1596906</v>
      </c>
      <c r="J93" s="270">
        <v>42473</v>
      </c>
      <c r="K93" s="254">
        <v>1671935</v>
      </c>
      <c r="L93" s="255">
        <v>42521</v>
      </c>
      <c r="M93" s="269">
        <v>1537226</v>
      </c>
      <c r="N93" s="270">
        <v>42534</v>
      </c>
      <c r="O93" s="254">
        <v>1720254</v>
      </c>
      <c r="P93" s="255">
        <v>42562</v>
      </c>
      <c r="Q93" s="269">
        <v>1541896</v>
      </c>
      <c r="R93" s="270">
        <v>42611</v>
      </c>
      <c r="S93" s="254">
        <v>1347256</v>
      </c>
      <c r="T93" s="255">
        <v>42614</v>
      </c>
      <c r="U93" s="269">
        <v>1292031</v>
      </c>
      <c r="V93" s="270">
        <v>42667</v>
      </c>
      <c r="W93" s="254">
        <v>1337315</v>
      </c>
      <c r="X93" s="255">
        <v>42681</v>
      </c>
      <c r="Y93" s="269">
        <v>1310379</v>
      </c>
      <c r="Z93" s="270">
        <v>42705</v>
      </c>
    </row>
    <row r="94" spans="1:26" ht="15">
      <c r="A94" s="263"/>
      <c r="B94" s="253" t="s">
        <v>45</v>
      </c>
      <c r="C94" s="254">
        <v>2438988</v>
      </c>
      <c r="D94" s="255">
        <v>42390</v>
      </c>
      <c r="E94" s="269">
        <v>2373009</v>
      </c>
      <c r="F94" s="270">
        <v>42410</v>
      </c>
      <c r="G94" s="254">
        <v>2455350</v>
      </c>
      <c r="H94" s="255">
        <v>42430</v>
      </c>
      <c r="I94" s="269">
        <v>2341102</v>
      </c>
      <c r="J94" s="270">
        <v>42472</v>
      </c>
      <c r="K94" s="254">
        <v>2338579</v>
      </c>
      <c r="L94" s="255">
        <v>42501</v>
      </c>
      <c r="M94" s="269">
        <v>2312370</v>
      </c>
      <c r="N94" s="270">
        <v>42524</v>
      </c>
      <c r="O94" s="254">
        <v>2292480</v>
      </c>
      <c r="P94" s="255">
        <v>42562</v>
      </c>
      <c r="Q94" s="269">
        <v>2162692</v>
      </c>
      <c r="R94" s="270">
        <v>42608</v>
      </c>
      <c r="S94" s="254">
        <v>2070049</v>
      </c>
      <c r="T94" s="255">
        <v>42628</v>
      </c>
      <c r="U94" s="269">
        <v>2221960</v>
      </c>
      <c r="V94" s="270">
        <v>42647</v>
      </c>
      <c r="W94" s="254">
        <v>2079305</v>
      </c>
      <c r="X94" s="255">
        <v>42684</v>
      </c>
      <c r="Y94" s="269">
        <v>2233431</v>
      </c>
      <c r="Z94" s="270">
        <v>42711</v>
      </c>
    </row>
    <row r="95" spans="1:26" ht="15">
      <c r="A95" s="263"/>
      <c r="B95" s="253" t="s">
        <v>46</v>
      </c>
      <c r="C95" s="254">
        <v>3784906</v>
      </c>
      <c r="D95" s="255">
        <v>42374</v>
      </c>
      <c r="E95" s="269">
        <v>3904266</v>
      </c>
      <c r="F95" s="270">
        <v>42424</v>
      </c>
      <c r="G95" s="254">
        <v>4185254</v>
      </c>
      <c r="H95" s="255">
        <v>42433</v>
      </c>
      <c r="I95" s="269">
        <v>4278722</v>
      </c>
      <c r="J95" s="270">
        <v>42472</v>
      </c>
      <c r="K95" s="254">
        <v>3678063</v>
      </c>
      <c r="L95" s="255">
        <v>42521</v>
      </c>
      <c r="M95" s="269">
        <v>4042614</v>
      </c>
      <c r="N95" s="270">
        <v>42545</v>
      </c>
      <c r="O95" s="254">
        <v>3574004</v>
      </c>
      <c r="P95" s="255">
        <v>42562</v>
      </c>
      <c r="Q95" s="269">
        <v>3457000</v>
      </c>
      <c r="R95" s="270">
        <v>42592</v>
      </c>
      <c r="S95" s="254">
        <v>3428572</v>
      </c>
      <c r="T95" s="255">
        <v>42641</v>
      </c>
      <c r="U95" s="269">
        <v>3463788</v>
      </c>
      <c r="V95" s="270">
        <v>42663</v>
      </c>
      <c r="W95" s="254">
        <v>3753984</v>
      </c>
      <c r="X95" s="255">
        <v>42691</v>
      </c>
      <c r="Y95" s="269">
        <v>3449886</v>
      </c>
      <c r="Z95" s="270">
        <v>42719</v>
      </c>
    </row>
    <row r="96" spans="1:26" ht="15">
      <c r="A96" s="264"/>
      <c r="B96" s="257" t="s">
        <v>5</v>
      </c>
      <c r="C96" s="254">
        <v>4414057965</v>
      </c>
      <c r="D96" s="255">
        <v>42389</v>
      </c>
      <c r="E96" s="269">
        <v>4098923600</v>
      </c>
      <c r="F96" s="270">
        <v>42403</v>
      </c>
      <c r="G96" s="254">
        <v>2477873438</v>
      </c>
      <c r="H96" s="255">
        <v>42439</v>
      </c>
      <c r="I96" s="269">
        <v>2329202346</v>
      </c>
      <c r="J96" s="270">
        <v>42489</v>
      </c>
      <c r="K96" s="254">
        <v>2146469010</v>
      </c>
      <c r="L96" s="255">
        <v>42508</v>
      </c>
      <c r="M96" s="269">
        <v>2302250697</v>
      </c>
      <c r="N96" s="270">
        <v>42545</v>
      </c>
      <c r="O96" s="254">
        <v>1756665402</v>
      </c>
      <c r="P96" s="255">
        <v>42557</v>
      </c>
      <c r="Q96" s="269">
        <v>1749336738</v>
      </c>
      <c r="R96" s="270">
        <v>42608</v>
      </c>
      <c r="S96" s="254">
        <v>1959544844</v>
      </c>
      <c r="T96" s="255">
        <v>42626</v>
      </c>
      <c r="U96" s="269">
        <v>1771359931</v>
      </c>
      <c r="V96" s="270">
        <v>42671</v>
      </c>
      <c r="W96" s="254">
        <v>2535833576</v>
      </c>
      <c r="X96" s="255">
        <v>42684</v>
      </c>
      <c r="Y96" s="269">
        <v>1717784694</v>
      </c>
      <c r="Z96" s="270">
        <v>42718</v>
      </c>
    </row>
    <row r="97" spans="1:26" ht="12.75">
      <c r="A97" s="252"/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</row>
    <row r="98" spans="1:26" ht="15.75">
      <c r="A98" s="246" t="s">
        <v>26</v>
      </c>
      <c r="B98" s="253" t="s">
        <v>44</v>
      </c>
      <c r="C98" s="254">
        <v>1760554</v>
      </c>
      <c r="D98" s="255">
        <v>42397</v>
      </c>
      <c r="E98" s="269">
        <v>1344206</v>
      </c>
      <c r="F98" s="270">
        <v>42418</v>
      </c>
      <c r="G98" s="254">
        <v>1370774</v>
      </c>
      <c r="H98" s="255">
        <v>42444</v>
      </c>
      <c r="I98" s="269">
        <v>1241199</v>
      </c>
      <c r="J98" s="270">
        <v>42473</v>
      </c>
      <c r="K98" s="254">
        <v>1190821</v>
      </c>
      <c r="L98" s="255">
        <v>42494</v>
      </c>
      <c r="M98" s="269">
        <v>1126926</v>
      </c>
      <c r="N98" s="270">
        <v>42538</v>
      </c>
      <c r="O98" s="254">
        <v>1192146</v>
      </c>
      <c r="P98" s="255">
        <v>42562</v>
      </c>
      <c r="Q98" s="269">
        <v>1176822</v>
      </c>
      <c r="R98" s="270">
        <v>42611</v>
      </c>
      <c r="S98" s="254">
        <v>1085558</v>
      </c>
      <c r="T98" s="255">
        <v>42614</v>
      </c>
      <c r="U98" s="269">
        <v>1083765</v>
      </c>
      <c r="V98" s="270">
        <v>42650</v>
      </c>
      <c r="W98" s="254">
        <v>1081018</v>
      </c>
      <c r="X98" s="255">
        <v>42676</v>
      </c>
      <c r="Y98" s="269">
        <v>1458080</v>
      </c>
      <c r="Z98" s="270">
        <v>42711</v>
      </c>
    </row>
    <row r="99" spans="1:26" ht="15">
      <c r="A99" s="263"/>
      <c r="B99" s="253" t="s">
        <v>45</v>
      </c>
      <c r="C99" s="254">
        <v>5402750</v>
      </c>
      <c r="D99" s="255">
        <v>42395</v>
      </c>
      <c r="E99" s="269">
        <v>5972320</v>
      </c>
      <c r="F99" s="270">
        <v>42429</v>
      </c>
      <c r="G99" s="254">
        <v>5649990</v>
      </c>
      <c r="H99" s="255">
        <v>42450</v>
      </c>
      <c r="I99" s="269">
        <v>5697485</v>
      </c>
      <c r="J99" s="270">
        <v>42485</v>
      </c>
      <c r="K99" s="254">
        <v>5812565</v>
      </c>
      <c r="L99" s="255">
        <v>42492</v>
      </c>
      <c r="M99" s="269">
        <v>5170862</v>
      </c>
      <c r="N99" s="270">
        <v>42531</v>
      </c>
      <c r="O99" s="254">
        <v>5518891</v>
      </c>
      <c r="P99" s="255">
        <v>42569</v>
      </c>
      <c r="Q99" s="269">
        <v>5183940</v>
      </c>
      <c r="R99" s="270">
        <v>42590</v>
      </c>
      <c r="S99" s="254">
        <v>5502854</v>
      </c>
      <c r="T99" s="255">
        <v>42632</v>
      </c>
      <c r="U99" s="269">
        <v>5947620</v>
      </c>
      <c r="V99" s="270">
        <v>42667</v>
      </c>
      <c r="W99" s="254">
        <v>5237830</v>
      </c>
      <c r="X99" s="255">
        <v>42675</v>
      </c>
      <c r="Y99" s="269">
        <v>5181860</v>
      </c>
      <c r="Z99" s="270">
        <v>42709</v>
      </c>
    </row>
    <row r="100" spans="1:26" ht="15">
      <c r="A100" s="263"/>
      <c r="B100" s="253" t="s">
        <v>46</v>
      </c>
      <c r="C100" s="254">
        <v>9968116</v>
      </c>
      <c r="D100" s="255">
        <v>42380</v>
      </c>
      <c r="E100" s="269">
        <v>8917658</v>
      </c>
      <c r="F100" s="270">
        <v>42429</v>
      </c>
      <c r="G100" s="254">
        <v>9009667</v>
      </c>
      <c r="H100" s="255">
        <v>42444</v>
      </c>
      <c r="I100" s="269">
        <v>9082759</v>
      </c>
      <c r="J100" s="270">
        <v>42485</v>
      </c>
      <c r="K100" s="254">
        <v>9226563</v>
      </c>
      <c r="L100" s="255">
        <v>42521</v>
      </c>
      <c r="M100" s="269">
        <v>8942966</v>
      </c>
      <c r="N100" s="270">
        <v>42527</v>
      </c>
      <c r="O100" s="254">
        <v>8528392</v>
      </c>
      <c r="P100" s="255">
        <v>42562</v>
      </c>
      <c r="Q100" s="269">
        <v>9091063</v>
      </c>
      <c r="R100" s="270">
        <v>42590</v>
      </c>
      <c r="S100" s="254">
        <v>9486000</v>
      </c>
      <c r="T100" s="255">
        <v>42640</v>
      </c>
      <c r="U100" s="269">
        <v>9638000</v>
      </c>
      <c r="V100" s="270">
        <v>42660</v>
      </c>
      <c r="W100" s="254">
        <v>7822348</v>
      </c>
      <c r="X100" s="255">
        <v>42697</v>
      </c>
      <c r="Y100" s="269">
        <v>7872137</v>
      </c>
      <c r="Z100" s="270">
        <v>42709</v>
      </c>
    </row>
    <row r="101" spans="1:26" ht="15">
      <c r="A101" s="264"/>
      <c r="B101" s="257" t="s">
        <v>5</v>
      </c>
      <c r="C101" s="254">
        <v>2817434588</v>
      </c>
      <c r="D101" s="255">
        <v>42389</v>
      </c>
      <c r="E101" s="269">
        <v>2592002026</v>
      </c>
      <c r="F101" s="270">
        <v>42403</v>
      </c>
      <c r="G101" s="254">
        <v>1611461240</v>
      </c>
      <c r="H101" s="255">
        <v>42439</v>
      </c>
      <c r="I101" s="269">
        <v>1493656981</v>
      </c>
      <c r="J101" s="270">
        <v>42489</v>
      </c>
      <c r="K101" s="254">
        <v>1386871680</v>
      </c>
      <c r="L101" s="255">
        <v>42508</v>
      </c>
      <c r="M101" s="269">
        <v>1442610379</v>
      </c>
      <c r="N101" s="270">
        <v>42545</v>
      </c>
      <c r="O101" s="254">
        <v>1214551475</v>
      </c>
      <c r="P101" s="255">
        <v>42557</v>
      </c>
      <c r="Q101" s="269">
        <v>1328384428</v>
      </c>
      <c r="R101" s="270">
        <v>42608</v>
      </c>
      <c r="S101" s="254">
        <v>1460600940</v>
      </c>
      <c r="T101" s="255">
        <v>42626</v>
      </c>
      <c r="U101" s="269">
        <v>1325735309</v>
      </c>
      <c r="V101" s="270">
        <v>42647</v>
      </c>
      <c r="W101" s="254">
        <v>1832715010</v>
      </c>
      <c r="X101" s="255">
        <v>42684</v>
      </c>
      <c r="Y101" s="269">
        <v>1251585441</v>
      </c>
      <c r="Z101" s="270">
        <v>42718</v>
      </c>
    </row>
    <row r="102" spans="1:26" ht="12.75">
      <c r="A102" s="252"/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</row>
    <row r="103" spans="1:26" ht="15.75">
      <c r="A103" s="246" t="s">
        <v>27</v>
      </c>
      <c r="B103" s="253" t="s">
        <v>44</v>
      </c>
      <c r="C103" s="254">
        <v>730126</v>
      </c>
      <c r="D103" s="255">
        <v>42376</v>
      </c>
      <c r="E103" s="269">
        <v>761993</v>
      </c>
      <c r="F103" s="270">
        <v>42412</v>
      </c>
      <c r="G103" s="254">
        <v>736301</v>
      </c>
      <c r="H103" s="255">
        <v>42460</v>
      </c>
      <c r="I103" s="269">
        <v>752090</v>
      </c>
      <c r="J103" s="270">
        <v>42489</v>
      </c>
      <c r="K103" s="254">
        <v>753394</v>
      </c>
      <c r="L103" s="255">
        <v>42503</v>
      </c>
      <c r="M103" s="269">
        <v>737101</v>
      </c>
      <c r="N103" s="270">
        <v>42530</v>
      </c>
      <c r="O103" s="254">
        <v>747832</v>
      </c>
      <c r="P103" s="255">
        <v>42573</v>
      </c>
      <c r="Q103" s="269">
        <v>757375</v>
      </c>
      <c r="R103" s="270">
        <v>42608</v>
      </c>
      <c r="S103" s="254">
        <v>734268</v>
      </c>
      <c r="T103" s="255">
        <v>42615</v>
      </c>
      <c r="U103" s="269">
        <v>733698</v>
      </c>
      <c r="V103" s="270">
        <v>42650</v>
      </c>
      <c r="W103" s="254">
        <v>740447</v>
      </c>
      <c r="X103" s="255">
        <v>42699</v>
      </c>
      <c r="Y103" s="269">
        <v>739333</v>
      </c>
      <c r="Z103" s="270">
        <v>42727</v>
      </c>
    </row>
    <row r="104" spans="1:26" ht="15">
      <c r="A104" s="263"/>
      <c r="B104" s="253" t="s">
        <v>45</v>
      </c>
      <c r="C104" s="254">
        <v>1165020</v>
      </c>
      <c r="D104" s="255">
        <v>42391</v>
      </c>
      <c r="E104" s="269">
        <v>1280613</v>
      </c>
      <c r="F104" s="270">
        <v>42429</v>
      </c>
      <c r="G104" s="254">
        <v>1287780</v>
      </c>
      <c r="H104" s="255">
        <v>42450</v>
      </c>
      <c r="I104" s="269">
        <v>1140560</v>
      </c>
      <c r="J104" s="270">
        <v>42468</v>
      </c>
      <c r="K104" s="254">
        <v>1045073</v>
      </c>
      <c r="L104" s="255">
        <v>42521</v>
      </c>
      <c r="M104" s="269">
        <v>1057760</v>
      </c>
      <c r="N104" s="270">
        <v>42527</v>
      </c>
      <c r="O104" s="254">
        <v>1125193</v>
      </c>
      <c r="P104" s="255">
        <v>42559</v>
      </c>
      <c r="Q104" s="269">
        <v>1172333</v>
      </c>
      <c r="R104" s="270">
        <v>42604</v>
      </c>
      <c r="S104" s="254">
        <v>1061157</v>
      </c>
      <c r="T104" s="255">
        <v>42625</v>
      </c>
      <c r="U104" s="269">
        <v>1079660</v>
      </c>
      <c r="V104" s="270">
        <v>42660</v>
      </c>
      <c r="W104" s="254">
        <v>1009068</v>
      </c>
      <c r="X104" s="255">
        <v>42675</v>
      </c>
      <c r="Y104" s="269">
        <v>1089644</v>
      </c>
      <c r="Z104" s="270">
        <v>42709</v>
      </c>
    </row>
    <row r="105" spans="1:26" ht="15">
      <c r="A105" s="263"/>
      <c r="B105" s="253" t="s">
        <v>46</v>
      </c>
      <c r="C105" s="254">
        <v>2017752</v>
      </c>
      <c r="D105" s="255">
        <v>42391</v>
      </c>
      <c r="E105" s="269">
        <v>2091909</v>
      </c>
      <c r="F105" s="270">
        <v>42424</v>
      </c>
      <c r="G105" s="254">
        <v>2147379</v>
      </c>
      <c r="H105" s="255">
        <v>42432</v>
      </c>
      <c r="I105" s="269">
        <v>1990092</v>
      </c>
      <c r="J105" s="270">
        <v>42467</v>
      </c>
      <c r="K105" s="254">
        <v>1933904</v>
      </c>
      <c r="L105" s="255">
        <v>42495</v>
      </c>
      <c r="M105" s="269">
        <v>2075311</v>
      </c>
      <c r="N105" s="270">
        <v>42527</v>
      </c>
      <c r="O105" s="254">
        <v>1938376</v>
      </c>
      <c r="P105" s="255">
        <v>42565</v>
      </c>
      <c r="Q105" s="269">
        <v>1978205</v>
      </c>
      <c r="R105" s="270">
        <v>42604</v>
      </c>
      <c r="S105" s="254">
        <v>2047922</v>
      </c>
      <c r="T105" s="255">
        <v>42641</v>
      </c>
      <c r="U105" s="269">
        <v>1985000</v>
      </c>
      <c r="V105" s="270">
        <v>42649</v>
      </c>
      <c r="W105" s="254">
        <v>1957000</v>
      </c>
      <c r="X105" s="255">
        <v>42677</v>
      </c>
      <c r="Y105" s="269">
        <v>1957865</v>
      </c>
      <c r="Z105" s="270">
        <v>42709</v>
      </c>
    </row>
    <row r="106" spans="1:26" ht="15">
      <c r="A106" s="264"/>
      <c r="B106" s="257" t="s">
        <v>5</v>
      </c>
      <c r="C106" s="254">
        <v>1844195</v>
      </c>
      <c r="D106" s="255">
        <v>42376</v>
      </c>
      <c r="E106" s="269">
        <v>1883801</v>
      </c>
      <c r="F106" s="270">
        <v>42412</v>
      </c>
      <c r="G106" s="254">
        <v>1866988</v>
      </c>
      <c r="H106" s="255">
        <v>42433</v>
      </c>
      <c r="I106" s="269">
        <v>1844554</v>
      </c>
      <c r="J106" s="270">
        <v>42489</v>
      </c>
      <c r="K106" s="254">
        <v>1820095</v>
      </c>
      <c r="L106" s="255">
        <v>42496</v>
      </c>
      <c r="M106" s="269">
        <v>1813811</v>
      </c>
      <c r="N106" s="270">
        <v>42545</v>
      </c>
      <c r="O106" s="254">
        <v>1805787</v>
      </c>
      <c r="P106" s="255">
        <v>42580</v>
      </c>
      <c r="Q106" s="269">
        <v>1830877</v>
      </c>
      <c r="R106" s="270">
        <v>42587</v>
      </c>
      <c r="S106" s="254">
        <v>1818377</v>
      </c>
      <c r="T106" s="255">
        <v>42622</v>
      </c>
      <c r="U106" s="269">
        <v>1778457</v>
      </c>
      <c r="V106" s="270">
        <v>42650</v>
      </c>
      <c r="W106" s="254">
        <v>1729788</v>
      </c>
      <c r="X106" s="255">
        <v>42684</v>
      </c>
      <c r="Y106" s="269">
        <v>1683710</v>
      </c>
      <c r="Z106" s="270">
        <v>42705</v>
      </c>
    </row>
    <row r="107" spans="1:8" ht="12.75">
      <c r="A107" s="252"/>
      <c r="B107" s="252"/>
      <c r="C107" s="252"/>
      <c r="D107" s="252"/>
      <c r="G107" s="252"/>
      <c r="H107" s="252"/>
    </row>
    <row r="108" ht="15.75">
      <c r="A108" s="246"/>
    </row>
    <row r="109" ht="15">
      <c r="A109" s="263"/>
    </row>
    <row r="110" ht="15">
      <c r="A110" s="263"/>
    </row>
    <row r="111" ht="12.75">
      <c r="A111" s="264"/>
    </row>
    <row r="112" ht="12.75">
      <c r="A112" s="252"/>
    </row>
    <row r="113" ht="15.75">
      <c r="A113" s="246"/>
    </row>
    <row r="114" ht="15">
      <c r="A114" s="263"/>
    </row>
    <row r="115" ht="15">
      <c r="A115" s="263"/>
    </row>
    <row r="116" ht="12.75">
      <c r="A116" s="264"/>
    </row>
    <row r="117" ht="12.75">
      <c r="A117" s="252"/>
    </row>
    <row r="118" ht="15.75">
      <c r="A118" s="246"/>
    </row>
    <row r="119" ht="15">
      <c r="A119" s="263"/>
    </row>
    <row r="120" ht="15">
      <c r="A120" s="263"/>
    </row>
    <row r="121" ht="12.75">
      <c r="A121" s="264"/>
    </row>
    <row r="122" spans="1:8" ht="12.75">
      <c r="A122" s="252"/>
      <c r="B122" s="252"/>
      <c r="C122" s="252"/>
      <c r="D122" s="252"/>
      <c r="G122" s="252"/>
      <c r="H122" s="252"/>
    </row>
    <row r="123" spans="1:8" ht="12.75">
      <c r="A123" s="252"/>
      <c r="B123" s="252"/>
      <c r="C123" s="252"/>
      <c r="D123" s="252"/>
      <c r="G123" s="252"/>
      <c r="H123" s="252"/>
    </row>
    <row r="124" spans="1:8" ht="12.75">
      <c r="A124" s="252"/>
      <c r="B124" s="252"/>
      <c r="C124" s="252"/>
      <c r="D124" s="252"/>
      <c r="G124" s="252"/>
      <c r="H124" s="252"/>
    </row>
    <row r="125" spans="1:8" ht="12.75">
      <c r="A125" s="252"/>
      <c r="B125" s="252"/>
      <c r="C125" s="252"/>
      <c r="D125" s="252"/>
      <c r="G125" s="252"/>
      <c r="H125" s="252"/>
    </row>
    <row r="126" spans="1:8" ht="12.75">
      <c r="A126" s="252"/>
      <c r="B126" s="252"/>
      <c r="C126" s="252"/>
      <c r="D126" s="252"/>
      <c r="G126" s="252"/>
      <c r="H126" s="252"/>
    </row>
    <row r="127" spans="1:8" ht="12.75">
      <c r="A127" s="252"/>
      <c r="B127" s="252"/>
      <c r="C127" s="252"/>
      <c r="D127" s="252"/>
      <c r="G127" s="252"/>
      <c r="H127" s="252"/>
    </row>
    <row r="128" spans="1:8" ht="12.75">
      <c r="A128" s="252"/>
      <c r="B128" s="252"/>
      <c r="C128" s="252"/>
      <c r="D128" s="252"/>
      <c r="G128" s="252"/>
      <c r="H128" s="252"/>
    </row>
    <row r="129" spans="1:8" ht="12.75">
      <c r="A129" s="252"/>
      <c r="B129" s="252"/>
      <c r="C129" s="252"/>
      <c r="D129" s="252"/>
      <c r="G129" s="252"/>
      <c r="H129" s="252"/>
    </row>
    <row r="130" spans="1:8" ht="15">
      <c r="A130" s="264"/>
      <c r="B130" s="264"/>
      <c r="C130" s="256"/>
      <c r="D130" s="265"/>
      <c r="G130" s="256"/>
      <c r="H130" s="265"/>
    </row>
    <row r="131" spans="1:8" ht="15">
      <c r="A131" s="264"/>
      <c r="B131" s="264"/>
      <c r="C131" s="256"/>
      <c r="D131" s="265"/>
      <c r="G131" s="256"/>
      <c r="H131" s="265"/>
    </row>
    <row r="132" spans="1:8" ht="15">
      <c r="A132" s="264"/>
      <c r="B132" s="264"/>
      <c r="C132" s="256"/>
      <c r="D132" s="265"/>
      <c r="G132" s="256"/>
      <c r="H132" s="265"/>
    </row>
    <row r="133" spans="1:8" ht="15">
      <c r="A133" s="264"/>
      <c r="B133" s="264"/>
      <c r="C133" s="256"/>
      <c r="D133" s="265"/>
      <c r="G133" s="256"/>
      <c r="H133" s="265"/>
    </row>
    <row r="134" spans="1:8" ht="15">
      <c r="A134" s="264"/>
      <c r="B134" s="264"/>
      <c r="C134" s="256"/>
      <c r="D134" s="265"/>
      <c r="G134" s="256"/>
      <c r="H134" s="265"/>
    </row>
    <row r="135" spans="1:8" ht="15">
      <c r="A135" s="264"/>
      <c r="B135" s="264"/>
      <c r="C135" s="256"/>
      <c r="D135" s="265"/>
      <c r="G135" s="256"/>
      <c r="H135" s="265"/>
    </row>
    <row r="136" spans="1:8" ht="15">
      <c r="A136" s="264"/>
      <c r="B136" s="264"/>
      <c r="C136" s="256"/>
      <c r="D136" s="265"/>
      <c r="G136" s="256"/>
      <c r="H136" s="265"/>
    </row>
    <row r="137" spans="1:8" ht="15">
      <c r="A137" s="264"/>
      <c r="B137" s="264"/>
      <c r="C137" s="256"/>
      <c r="D137" s="265"/>
      <c r="G137" s="256"/>
      <c r="H137" s="265"/>
    </row>
    <row r="138" spans="1:8" ht="15">
      <c r="A138" s="264"/>
      <c r="B138" s="264"/>
      <c r="C138" s="256"/>
      <c r="D138" s="265"/>
      <c r="G138" s="256"/>
      <c r="H138" s="265"/>
    </row>
    <row r="139" spans="1:8" ht="15">
      <c r="A139" s="264"/>
      <c r="B139" s="264"/>
      <c r="C139" s="256"/>
      <c r="D139" s="265"/>
      <c r="G139" s="256"/>
      <c r="H139" s="265"/>
    </row>
    <row r="140" spans="1:8" ht="15">
      <c r="A140" s="264"/>
      <c r="B140" s="264"/>
      <c r="C140" s="256"/>
      <c r="D140" s="265"/>
      <c r="G140" s="256"/>
      <c r="H140" s="265"/>
    </row>
    <row r="141" spans="1:8" ht="15">
      <c r="A141" s="264"/>
      <c r="B141" s="264"/>
      <c r="C141" s="256"/>
      <c r="D141" s="265"/>
      <c r="G141" s="256"/>
      <c r="H141" s="265"/>
    </row>
    <row r="142" spans="1:8" ht="15">
      <c r="A142" s="264"/>
      <c r="B142" s="264"/>
      <c r="C142" s="256"/>
      <c r="D142" s="265"/>
      <c r="G142" s="256"/>
      <c r="H142" s="265"/>
    </row>
    <row r="143" spans="1:8" ht="15">
      <c r="A143" s="264"/>
      <c r="B143" s="264"/>
      <c r="C143" s="256"/>
      <c r="D143" s="265"/>
      <c r="G143" s="256"/>
      <c r="H143" s="265"/>
    </row>
    <row r="144" spans="1:8" ht="15">
      <c r="A144" s="264"/>
      <c r="B144" s="264"/>
      <c r="C144" s="256"/>
      <c r="D144" s="265"/>
      <c r="G144" s="256"/>
      <c r="H144" s="265"/>
    </row>
    <row r="145" spans="1:8" ht="15">
      <c r="A145" s="264"/>
      <c r="B145" s="264"/>
      <c r="C145" s="256"/>
      <c r="D145" s="265"/>
      <c r="G145" s="256"/>
      <c r="H145" s="265"/>
    </row>
    <row r="146" spans="1:8" ht="15">
      <c r="A146" s="264"/>
      <c r="B146" s="264"/>
      <c r="C146" s="256"/>
      <c r="D146" s="265"/>
      <c r="G146" s="256"/>
      <c r="H146" s="265"/>
    </row>
    <row r="147" spans="1:8" ht="15">
      <c r="A147" s="264"/>
      <c r="B147" s="264"/>
      <c r="C147" s="256"/>
      <c r="D147" s="265"/>
      <c r="G147" s="256"/>
      <c r="H147" s="265"/>
    </row>
    <row r="148" spans="1:8" ht="15">
      <c r="A148" s="264"/>
      <c r="B148" s="264"/>
      <c r="C148" s="256"/>
      <c r="D148" s="265"/>
      <c r="G148" s="256"/>
      <c r="H148" s="265"/>
    </row>
    <row r="149" spans="1:8" ht="15">
      <c r="A149" s="264"/>
      <c r="B149" s="264"/>
      <c r="C149" s="256"/>
      <c r="D149" s="265"/>
      <c r="G149" s="256"/>
      <c r="H149" s="265"/>
    </row>
    <row r="150" spans="1:8" ht="15">
      <c r="A150" s="264"/>
      <c r="B150" s="264"/>
      <c r="C150" s="256"/>
      <c r="D150" s="265"/>
      <c r="G150" s="256"/>
      <c r="H150" s="265"/>
    </row>
    <row r="151" spans="1:8" ht="15">
      <c r="A151" s="264"/>
      <c r="B151" s="264"/>
      <c r="C151" s="256"/>
      <c r="D151" s="265"/>
      <c r="G151" s="256"/>
      <c r="H151" s="265"/>
    </row>
    <row r="152" spans="1:8" ht="15">
      <c r="A152" s="264"/>
      <c r="B152" s="264"/>
      <c r="C152" s="256"/>
      <c r="D152" s="265"/>
      <c r="G152" s="256"/>
      <c r="H152" s="265"/>
    </row>
    <row r="153" spans="1:8" ht="15">
      <c r="A153" s="264"/>
      <c r="B153" s="264"/>
      <c r="C153" s="256"/>
      <c r="D153" s="265"/>
      <c r="G153" s="256"/>
      <c r="H153" s="265"/>
    </row>
    <row r="154" spans="1:8" ht="15">
      <c r="A154" s="264"/>
      <c r="B154" s="264"/>
      <c r="C154" s="256"/>
      <c r="D154" s="265"/>
      <c r="G154" s="256"/>
      <c r="H154" s="265"/>
    </row>
    <row r="155" spans="1:8" ht="15">
      <c r="A155" s="264"/>
      <c r="B155" s="264"/>
      <c r="C155" s="256"/>
      <c r="D155" s="265"/>
      <c r="G155" s="256"/>
      <c r="H155" s="265"/>
    </row>
    <row r="156" spans="1:8" ht="15">
      <c r="A156" s="264"/>
      <c r="B156" s="264"/>
      <c r="C156" s="256"/>
      <c r="D156" s="265"/>
      <c r="G156" s="256"/>
      <c r="H156" s="265"/>
    </row>
    <row r="157" spans="1:8" ht="15">
      <c r="A157" s="264"/>
      <c r="B157" s="264"/>
      <c r="C157" s="256"/>
      <c r="D157" s="265"/>
      <c r="G157" s="256"/>
      <c r="H157" s="265"/>
    </row>
    <row r="158" spans="1:8" ht="15">
      <c r="A158" s="264"/>
      <c r="B158" s="264"/>
      <c r="C158" s="256"/>
      <c r="D158" s="265"/>
      <c r="G158" s="256"/>
      <c r="H158" s="265"/>
    </row>
    <row r="159" spans="1:8" ht="15">
      <c r="A159" s="264"/>
      <c r="B159" s="264"/>
      <c r="C159" s="256"/>
      <c r="D159" s="265"/>
      <c r="G159" s="256"/>
      <c r="H159" s="265"/>
    </row>
    <row r="160" spans="1:8" ht="15">
      <c r="A160" s="264"/>
      <c r="B160" s="264"/>
      <c r="C160" s="256"/>
      <c r="D160" s="265"/>
      <c r="G160" s="256"/>
      <c r="H160" s="265"/>
    </row>
    <row r="161" spans="1:8" ht="15">
      <c r="A161" s="264"/>
      <c r="B161" s="264"/>
      <c r="C161" s="256"/>
      <c r="D161" s="265"/>
      <c r="G161" s="256"/>
      <c r="H161" s="265"/>
    </row>
  </sheetData>
  <sheetProtection/>
  <mergeCells count="14">
    <mergeCell ref="Y1:Z1"/>
    <mergeCell ref="K1:L1"/>
    <mergeCell ref="W1:X1"/>
    <mergeCell ref="U1:V1"/>
    <mergeCell ref="I1:J1"/>
    <mergeCell ref="S1:T1"/>
    <mergeCell ref="Q1:R1"/>
    <mergeCell ref="O1:P1"/>
    <mergeCell ref="M1:N1"/>
    <mergeCell ref="A1:A2"/>
    <mergeCell ref="B1:B2"/>
    <mergeCell ref="C1:D1"/>
    <mergeCell ref="E1:F1"/>
    <mergeCell ref="G1:H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NASDAQ 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FIF Message Rate Statistics</dc:title>
  <dc:subject>Peak data rates for UTP, NASDAQ and FINRA feeds</dc:subject>
  <dc:creator>NASDAQ OMX Global Data Products</dc:creator>
  <cp:keywords/>
  <dc:description/>
  <cp:lastModifiedBy>Brendan Liao</cp:lastModifiedBy>
  <dcterms:created xsi:type="dcterms:W3CDTF">2004-04-05T16:15:05Z</dcterms:created>
  <dcterms:modified xsi:type="dcterms:W3CDTF">2024-05-15T14:51:45Z</dcterms:modified>
  <cp:category/>
  <cp:version/>
  <cp:contentType/>
  <cp:contentStatus/>
</cp:coreProperties>
</file>